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firstSheet="4" activeTab="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'市对下转移支付预算表09-1'!$A:$A,'市对下转移支付预算表09-1'!$1:$1</definedName>
    <definedName name="_xlnm.Print_Titles" localSheetId="13">'市对下转移支付绩效目标表09-2'!$A:$A,'市对下转移支付绩效目标表09-2'!$1:$1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<sst xmlns="http://schemas.openxmlformats.org/spreadsheetml/2006/main" count="1490" uniqueCount="547">
  <si>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</si>
  <si>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</si>
  <si>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</si>
  <si>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</si>
  <si>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</si>
  <si>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</si>
  <si>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</si>
  <si>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</si>
  <si>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</si>
  <si>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</si>
  <si>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</si>
  <si>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</si>
  <si>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</si>
  <si>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</si>
  <si>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</si>
  <si>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</si>
  <si>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</si>
  <si>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</si>
  <si>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</si>
  <si>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</si>
  <si>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</si>
  <si>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</si>
  <si>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</si>
  <si>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</si>
  <si>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</si>
  <si>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</si>
  <si>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</si>
  <si>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</si>
  <si>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</si>
  <si>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</si>
  <si>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</si>
  <si>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</si>
  <si>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</si>
  <si>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</si>
  <si>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</si>
  <si>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</si>
  <si>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</si>
  <si>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</si>
  <si>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</si>
  <si>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</si>
  <si>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</si>
  <si>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</si>
  <si>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</si>
  <si>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</si>
  <si>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</si>
  <si>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</si>
  <si>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</si>
  <si>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</si>
  <si>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</si>
  <si>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</si>
  <si>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</si>
  <si>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</si>
  <si>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</si>
  <si>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</si>
  <si>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</si>
  <si>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</si>
  <si>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</si>
  <si>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</si>
  <si>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</si>
  <si>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</si>
  <si>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</si>
  <si>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</si>
  <si>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</si>
  <si>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</si>
  <si>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</si>
  <si>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</si>
  <si>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</si>
  <si>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</si>
  <si>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200</t>
  </si>
  <si>
    <t>中国人民政治协商会议昆明市委员会办公室</t>
  </si>
  <si>
    <t>200001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</si>
  <si>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</si>
  <si>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</si>
  <si>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</si>
  <si>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</si>
  <si>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</si>
  <si>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</si>
  <si>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</si>
  <si>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</si>
  <si>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</si>
  <si>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</si>
  <si>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</si>
  <si>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</si>
  <si>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</si>
  <si>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</si>
  <si>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</si>
  <si>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</si>
  <si>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</si>
  <si>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</si>
  <si>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</si>
  <si>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</si>
  <si>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</si>
  <si>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</si>
  <si>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</si>
  <si>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</si>
  <si>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</si>
  <si>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</si>
  <si>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</si>
  <si>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</si>
  <si>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20102</t>
  </si>
  <si>
    <t>政协事务</t>
  </si>
  <si>
    <t>2010201</t>
  </si>
  <si>
    <t>行政运行</t>
  </si>
  <si>
    <t>2010202</t>
  </si>
  <si>
    <t>一般行政管理事务</t>
  </si>
  <si>
    <t>2010204</t>
  </si>
  <si>
    <t>政协会议</t>
  </si>
  <si>
    <t>2010206</t>
  </si>
  <si>
    <t>参政议政</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</si>
  <si>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</si>
  <si>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</si>
  <si>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</si>
  <si>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</si>
  <si>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</si>
  <si>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</si>
  <si>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</si>
  <si>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</si>
  <si>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</si>
  <si>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</si>
  <si>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</si>
  <si>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</si>
  <si>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</si>
  <si>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</si>
  <si>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</si>
  <si>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</si>
  <si>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</si>
  <si>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</si>
  <si>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</si>
  <si>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</si>
  <si>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</si>
  <si>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</si>
  <si>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</si>
  <si>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</si>
  <si>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</si>
  <si>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</si>
  <si>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</si>
  <si>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</si>
  <si>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</si>
  <si>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</si>
  <si>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</si>
  <si>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</si>
  <si>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</si>
  <si>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</si>
  <si>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</si>
  <si>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</si>
  <si>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</si>
  <si>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</si>
  <si>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</si>
  <si>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</si>
  <si>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</si>
  <si>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</si>
  <si>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</si>
  <si>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</si>
  <si>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</si>
  <si>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</si>
  <si>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</si>
  <si>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</si>
  <si>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</si>
  <si>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</si>
  <si>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</si>
  <si>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</si>
  <si>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</si>
  <si>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</si>
  <si>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</si>
  <si>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</si>
  <si>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</si>
  <si>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</si>
  <si>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</si>
  <si>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</si>
  <si>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</si>
  <si>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</si>
  <si>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</si>
  <si>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</si>
  <si>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</si>
  <si>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</si>
  <si>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</si>
  <si>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</si>
  <si>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</si>
  <si>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</si>
  <si>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</si>
  <si>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</si>
  <si>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</si>
  <si>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</si>
  <si>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</si>
  <si>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</si>
  <si>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</si>
  <si>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</si>
  <si>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</si>
  <si>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</si>
  <si>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</si>
  <si>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</si>
  <si>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</si>
  <si>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</si>
  <si>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</si>
  <si>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</si>
  <si>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</si>
  <si>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</si>
  <si>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</si>
  <si>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</si>
  <si>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</si>
  <si>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</si>
  <si>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530100210000000007687</t>
  </si>
  <si>
    <t>行政人员支出工资</t>
  </si>
  <si>
    <t>30101</t>
  </si>
  <si>
    <t>基本工资</t>
  </si>
  <si>
    <t>30102</t>
  </si>
  <si>
    <t>津贴补贴</t>
  </si>
  <si>
    <t>30103</t>
  </si>
  <si>
    <t>奖金</t>
  </si>
  <si>
    <t>530100210000000007688</t>
  </si>
  <si>
    <t>事业人员支出工资</t>
  </si>
  <si>
    <t>30107</t>
  </si>
  <si>
    <t>绩效工资</t>
  </si>
  <si>
    <t>530100210000000007689</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</si>
  <si>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</si>
  <si>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</si>
  <si>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</si>
  <si>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</si>
  <si>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</si>
  <si>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</si>
  <si>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</si>
  <si>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</si>
  <si>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</si>
  <si>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</si>
  <si>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</si>
  <si>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530100210000000007690</t>
  </si>
  <si>
    <t>30113</t>
  </si>
  <si>
    <t>530100210000000007691</t>
  </si>
  <si>
    <t>对个人和家庭的补助</t>
  </si>
  <si>
    <t>30305</t>
  </si>
  <si>
    <t>生活补助</t>
  </si>
  <si>
    <t>530100210000000007693</t>
  </si>
  <si>
    <t>公车购置及运维费</t>
  </si>
  <si>
    <t>30231</t>
  </si>
  <si>
    <t>公务用车运行维护费</t>
  </si>
  <si>
    <t>530100210000000007694</t>
  </si>
  <si>
    <t>行政人员公务交通补贴</t>
  </si>
  <si>
    <t>30239</t>
  </si>
  <si>
    <t>其他交通费用</t>
  </si>
  <si>
    <t>530100210000000007695</t>
  </si>
  <si>
    <t>工会经费</t>
  </si>
  <si>
    <t>30228</t>
  </si>
  <si>
    <t>530100210000000007696</t>
  </si>
  <si>
    <t>一般公用经费</t>
  </si>
  <si>
    <t>30201</t>
  </si>
  <si>
    <t>办公费</t>
  </si>
  <si>
    <t>30207</t>
  </si>
  <si>
    <t>邮电费</t>
  </si>
  <si>
    <t>30211</t>
  </si>
  <si>
    <t>差旅费</t>
  </si>
  <si>
    <t>30213</t>
  </si>
  <si>
    <t>维修（护）费</t>
  </si>
  <si>
    <t>30215</t>
  </si>
  <si>
    <t>会议费</t>
  </si>
  <si>
    <t>30216</t>
  </si>
  <si>
    <t>培训费</t>
  </si>
  <si>
    <t>30299</t>
  </si>
  <si>
    <t>其他商品和服务支出</t>
  </si>
  <si>
    <t>530100231100001115084</t>
  </si>
  <si>
    <t>其他人员经费保障支出</t>
  </si>
  <si>
    <t>30199</t>
  </si>
  <si>
    <t>其他工资福利支出</t>
  </si>
  <si>
    <t>530100231100001464613</t>
  </si>
  <si>
    <t>行政人员奖金</t>
  </si>
  <si>
    <t>530100241100002107363</t>
  </si>
  <si>
    <t>编外聘用人员支出</t>
  </si>
  <si>
    <t>530100241100002330006</t>
  </si>
  <si>
    <t>行政人员住房补贴</t>
  </si>
  <si>
    <t>530100261100005157771</t>
  </si>
  <si>
    <t>30217</t>
  </si>
  <si>
    <t>预算05-1表</t>
  </si>
  <si>
    <t>项目分类</t>
  </si>
  <si>
    <t>项目单位</t>
  </si>
  <si>
    <t>本年拨款</t>
  </si>
  <si>
    <t>其中：本次下达</t>
  </si>
  <si>
    <t>专项业务类</t>
  </si>
  <si>
    <t>530100210000000008126</t>
  </si>
  <si>
    <t>市政协机关履职保障经费</t>
  </si>
  <si>
    <t>30202</t>
  </si>
  <si>
    <t>印刷费</t>
  </si>
  <si>
    <t>30226</t>
  </si>
  <si>
    <t>劳务费</t>
  </si>
  <si>
    <t>30227</t>
  </si>
  <si>
    <t>委托业务费</t>
  </si>
  <si>
    <t>530100210000000010757</t>
  </si>
  <si>
    <t>政协履职经费</t>
  </si>
  <si>
    <t>530100221100000683829</t>
  </si>
  <si>
    <t>公益性岗位补贴专项资金</t>
  </si>
  <si>
    <t>事业发展类</t>
  </si>
  <si>
    <t>530100221100000211712</t>
  </si>
  <si>
    <t>昆明市政协全会经费</t>
  </si>
  <si>
    <t>530100221100000211716</t>
  </si>
  <si>
    <t>市政协运维经费</t>
  </si>
  <si>
    <t>预算05-2表</t>
  </si>
  <si>
    <t>单位名称、项目名称</t>
  </si>
  <si>
    <t>项目年度绩效目标</t>
  </si>
  <si>
    <t>一级指标</t>
  </si>
  <si>
    <t>二级指标</t>
  </si>
  <si>
    <t>三级指标</t>
  </si>
  <si>
    <t>指标性质</t>
  </si>
  <si>
    <t>指标值</t>
  </si>
  <si>
    <t>度量单位</t>
  </si>
  <si>
    <t>指标属性</t>
  </si>
  <si>
    <t>指标内容</t>
  </si>
  <si>
    <t xml:space="preserve">"昆明市政协全会经费，紧密围绕组织召开昆明市政协十四届全体委员第六次会议这一核心任务进行规划与使用，经费将保障十四届六次全体会议的顺利召开，涵盖会议场地租赁、设备配置、人员组织等方面，确保会议有序进行。
会议议程包括协商政府工作报告、经济和社会发展执行情况报告、财政报告，市中级人民法院和市人民检察院工作报告，提出意见建议。分专题召开专题界别联组协商会，对全会期间委员们提出的意见建议进行综合整理，形成专项协商意见建议和重要提案摘报送市委、市政府、市法院、市检察院及相关部门。"
</t>
  </si>
  <si>
    <t>产出指标</t>
  </si>
  <si>
    <t>数量指标</t>
  </si>
  <si>
    <t>会议次数</t>
  </si>
  <si>
    <t>=</t>
  </si>
  <si>
    <t>1.00</t>
  </si>
  <si>
    <t>次</t>
  </si>
  <si>
    <t>定量指标</t>
  </si>
  <si>
    <t>反映预算部门（单位）组织开展各类会议的总次数。</t>
  </si>
  <si>
    <t>会议人次</t>
  </si>
  <si>
    <t>&gt;=</t>
  </si>
  <si>
    <t>400</t>
  </si>
  <si>
    <t>人次</t>
  </si>
  <si>
    <t>反映预算部门（单位）组织开展各类会议的参与人次。</t>
  </si>
  <si>
    <t>会议天数</t>
  </si>
  <si>
    <t>天</t>
  </si>
  <si>
    <t>反映预算部门（单位）组织开展各类会议的总天数。</t>
  </si>
  <si>
    <t>质量指标</t>
  </si>
  <si>
    <t>发布稿件（短视频）原创率</t>
  </si>
  <si>
    <t>60</t>
  </si>
  <si>
    <t>%</t>
  </si>
  <si>
    <t>发布稿件（短视频）原创率=发布或推送的原创稿件（短视频）数量/发布或推送的稿件（短视频）总数量*100%
适用于有原创要求的稿件或短视频，如购买信息、转载等没有自创要求的不适用该指标。</t>
  </si>
  <si>
    <t>时效指标</t>
  </si>
  <si>
    <t>会议召开及时率</t>
  </si>
  <si>
    <t>100</t>
  </si>
  <si>
    <t>反映会议是否在计划年度内召开。</t>
  </si>
  <si>
    <t>效益指标</t>
  </si>
  <si>
    <t>社会效益</t>
  </si>
  <si>
    <t>重点提案件数</t>
  </si>
  <si>
    <t>件</t>
  </si>
  <si>
    <t>反映预算部门（单位）组织召开全会期望形成的效益结果。</t>
  </si>
  <si>
    <t>满意度指标</t>
  </si>
  <si>
    <t>服务对象满意度</t>
  </si>
  <si>
    <t>参会人员满意度</t>
  </si>
  <si>
    <t>80</t>
  </si>
  <si>
    <t>反映参会人员对会议开展的满意度。参会人员满意度=（参会满意人数/问卷调查人数）*100%</t>
  </si>
  <si>
    <t>2026年，政协履职经费将精准聚焦、全面保障市政协各项工作的有序开展与高效推进，助力政协在新时代展现新作为。
在核心履职工作方面，经费将全力保障调研视察活动深入开展，使委员能精准把握社会热点难点问题，为民主协商提供详实依据，推动协商成果切实转化为发展动力。同时，支持学习考察活动，拓宽委员视野，提升提案培育与反映社情民意的能力，确保委员建言献策更具科学性、可行性。宣传文化与服务领域，经费将保障委员订报需求，助力委员及时了解时政动态；支持政协宣传工作，创新宣传形式与内容，提升政协社会影响力。文史资料编辑工作也将获得充足经费，深入挖掘地方历史文化资源。地名街名咨询方面，经费将用于专业调研与论证，为城市文化建设贡献智慧。此外，经费会保障委员履职，增强委员间的交流与团结。积极支持政协统战工作，团结各界人士，巩固爱国统一战线。并且，严格按照市委安排，保障专项工作顺利推进，围绕中心、服务大局，为地方经济社会高质量发展贡献政协力量。
具体包含：①组织开展不少于4项调研和视察活动；②开展地方性法规和重大事项协商活动不少于4项；③组织委员听取工作通报、参加界别活动不少于5次；④收集和编印《社情民意反映》50期以上；⑤办好云南政协报《昆明政协》专栏、昆明日报《政协之声》专栏和昆明广播电视台《政协之窗》专版专栏10期以上；⑥办好《昆明政协》内部刊物5期以上。</t>
  </si>
  <si>
    <t>到省内州市和省外学习考察</t>
  </si>
  <si>
    <t>反映到省内州市和省外学习考察次数。</t>
  </si>
  <si>
    <t>调研视察项目数</t>
  </si>
  <si>
    <t>项</t>
  </si>
  <si>
    <t>反映调研视察项目数。</t>
  </si>
  <si>
    <t>重点项目协商数</t>
  </si>
  <si>
    <t>反映重点协商项目数。</t>
  </si>
  <si>
    <t>《社情民意反映》期数</t>
  </si>
  <si>
    <t>50</t>
  </si>
  <si>
    <t>期</t>
  </si>
  <si>
    <t>反映《社情民意反映》期数。</t>
  </si>
  <si>
    <t>云南政协报《昆明政协》专栏期数</t>
  </si>
  <si>
    <t>反映云南政协报《昆明政协》专栏期数 。</t>
  </si>
  <si>
    <t>《昆明政协》内部刊物期数</t>
  </si>
  <si>
    <t>反映《昆明政协》内部刊物期数 。</t>
  </si>
  <si>
    <t>昆明电视台《政协之窗》栏目期数</t>
  </si>
  <si>
    <t>反映昆明电视台《政协之窗》栏目期数。</t>
  </si>
  <si>
    <t>昆明日报《政协之声》专栏期数</t>
  </si>
  <si>
    <t>反映昆明日报《政协之声》专栏期数 。</t>
  </si>
  <si>
    <t>市政协委员、常委报刊征订种类</t>
  </si>
  <si>
    <t>种</t>
  </si>
  <si>
    <t>反映市政协委员、常委报刊征订的种类。</t>
  </si>
  <si>
    <t>学习考察报告成果转化率</t>
  </si>
  <si>
    <t>反映研究成果转化情况。
成果转化率=形成正式文件或咨询成果数量/研究报告总数量。</t>
  </si>
  <si>
    <t>调研视察报告成果转化率</t>
  </si>
  <si>
    <t>70</t>
  </si>
  <si>
    <t>反映研究成果转化情况。</t>
  </si>
  <si>
    <t>培训人员合格率</t>
  </si>
  <si>
    <t>100.00</t>
  </si>
  <si>
    <t>反映培训合格人数占培训总人数的比例。</t>
  </si>
  <si>
    <t>完成时间</t>
  </si>
  <si>
    <t>&lt;=</t>
  </si>
  <si>
    <t>年</t>
  </si>
  <si>
    <t>反映完成时间截止执行年度年底。</t>
  </si>
  <si>
    <t>研究成果采纳率</t>
  </si>
  <si>
    <t>反映上报至省级部门的建议、意见被采纳的情况。
研究成果采纳率=上报至省级部门被其采纳的建议、意见条数/上报至省级部门的建议、意见数量*100%。</t>
  </si>
  <si>
    <t>90</t>
  </si>
  <si>
    <t>反映服务对象对政协履职工作的整体满意情况。
服务对象满意度=（对政协履职工作的整体满意的人数/问卷调查人数）*100%</t>
  </si>
  <si>
    <t xml:space="preserve">2026年，市政协运维经费将精准发力，全方位保障市政协机关信息系统的稳定、安全与高效运行。一是确保市政协会议系统全年无重大故障运行，音频、视频传输清晰流畅，实现会议现场实况的高质量呈现，保障委员发言、讨论的实时性与准确性。在重要会议期间提供实时现场技术支持，为各类政协会议的顺利召开营造良好的技术环境，让委员能够全身心投入参政议政。二是维持办公网络的高速稳定，满足日常办公和数据处理的需求，减少网络延迟和中断现象。定期对办公软硬件进行全面巡检、及时维护和合理更新，确保计算机、打印机等设备正常运行，软件无漏洞、无故障，避免因设备或软件问题影响办公效率，为政协机关的日常运转提供稳定可靠的基础支撑。三是保障昆明市政协门户网站、“智慧政协”平台及新媒体平台安全稳定运行，防止信息泄露和网络攻击。通过优化平台功能，提升用户体验，为委员和社会公众提供便捷、高效的服务，增强政协工作的透明度和影响力。
</t>
  </si>
  <si>
    <t>系统定期检查检修次数</t>
  </si>
  <si>
    <t>次/月（季、年）</t>
  </si>
  <si>
    <t>反映电梯、空调、消防、安保、会议系统等设施设备检查检修次数的情况。（具体运用时，根据不同的设施对检查的要求进行检查频次的设置。）</t>
  </si>
  <si>
    <t>信息数据安全</t>
  </si>
  <si>
    <t>反映信息系统相关数据安全的保障情况。</t>
  </si>
  <si>
    <t>运维响应时间</t>
  </si>
  <si>
    <t>30</t>
  </si>
  <si>
    <t>分钟</t>
  </si>
  <si>
    <t>反应系统效率提升情况。</t>
  </si>
  <si>
    <t>系统全年正常运行时长</t>
  </si>
  <si>
    <t>月</t>
  </si>
  <si>
    <t>反映信息系统全年正常运行时间情况。</t>
  </si>
  <si>
    <t>可持续影响</t>
  </si>
  <si>
    <t>系统正常使用年限</t>
  </si>
  <si>
    <t>反映系统正常使用期限。</t>
  </si>
  <si>
    <t>使用人员满意度</t>
  </si>
  <si>
    <t>85</t>
  </si>
  <si>
    <t>反映使用对象对信息系统使用的满意度。
使用人员满意度=（对信息系统满意的使用人员/问卷调查人数）*100%</t>
  </si>
  <si>
    <t>单位根据《昆明市人力资源和社会保障局 昆明市财政局关于贯彻落实云南省就业补助资金管理办法有关问题的通知》（昆人社通〔2018〕182号）和《昆明市人力资源和社会保障局 昆明市财政局关于做好公益性岗位开发管理有关工作的通知》（昆人社通〔2020〕37号）等文件精神，切实做好2026年1名公益性岗位人员岗位补贴收取和工资发放工作。</t>
  </si>
  <si>
    <t>工资发放人数</t>
  </si>
  <si>
    <t>人</t>
  </si>
  <si>
    <t>反映实际发放工资的人数。</t>
  </si>
  <si>
    <t>部门运转</t>
  </si>
  <si>
    <t>正常运转</t>
  </si>
  <si>
    <t>定性指标</t>
  </si>
  <si>
    <t>反映部门运转情况。</t>
  </si>
  <si>
    <t>单位人员满意程度</t>
  </si>
  <si>
    <t>反映部门（单位）人员对工资发放情况的满意程度。</t>
  </si>
  <si>
    <t xml:space="preserve">市政协机关履职保障经费2026年主要用于机关各部门日常运转、电子设备耗材、接待经费、印刷服务、招投标代理、法律顾问、机关内审、档案装订、离退休干部工作和乡村振兴工作等。
该经费为机关各部门日常运转提供了坚实支撑，如电子设备耗材方面，经费及时保障打印机、复印机等设备的墨盒、硒鼓等耗材供应，避免因耗材短缺影响工作进度；印刷服务经费确保各类文件、资料印刷清晰、装订精美、时效性强，满足信息传播和工作交流的需要；招投标代理经费保障项目采购过程公平、公正、公开，提高资金使用效益；聘请法律顾问的经费为政协工作提供法律咨询和法律保障，防范法律风险；机关内审经费加强对经费使用的监督和管理，确保资金安全合规；档案装订经费保证档案资料的完整性和规范性，为政协工作的历史传承和经验总结提供依据；离退休干部工作经费用于保障离退休干部的各项待遇落实，丰富他们的精神文化生活，体现对老干部的关怀；乡村振兴工作经费助力政协积极参与乡村发展，为乡村建设贡献智慧和力量。
</t>
  </si>
  <si>
    <t>政府购买服务计划完成率</t>
  </si>
  <si>
    <t xml:space="preserve">反映部门政府购买服务计划执行情况。
</t>
  </si>
  <si>
    <t>互联网专线使用人数</t>
  </si>
  <si>
    <t>反映互联网使用人数。</t>
  </si>
  <si>
    <t>上门更换耗材次数比例</t>
  </si>
  <si>
    <t>95</t>
  </si>
  <si>
    <t>反映现场支援能力</t>
  </si>
  <si>
    <t>耗材损坏调换比例</t>
  </si>
  <si>
    <t>反映耗材质量情况。</t>
  </si>
  <si>
    <t>因代理原因产生的流标</t>
  </si>
  <si>
    <t>反映招投标质量。</t>
  </si>
  <si>
    <t>响应时间</t>
  </si>
  <si>
    <t>小时</t>
  </si>
  <si>
    <t>反映相应工作效率。</t>
  </si>
  <si>
    <t>经济效益</t>
  </si>
  <si>
    <t>印刷业务经济性</t>
  </si>
  <si>
    <t>40</t>
  </si>
  <si>
    <t>万元</t>
  </si>
  <si>
    <t>反映印刷业务成本低于计划数所获得的经济效益。</t>
  </si>
  <si>
    <t>反映服务对象对购置设备的整体满意情况。
使用人员满意度=（对购置设备满意的人数/问卷调查人数）*100%。</t>
  </si>
  <si>
    <t>预算06表</t>
  </si>
  <si>
    <t>政府性基金预算支出预算表</t>
  </si>
  <si>
    <t>单位名称：昆明市发展和改革委员会</t>
  </si>
  <si>
    <t>政府性基金预算支出</t>
  </si>
  <si>
    <t>注：我单位2026年无政府性基金预算，故部门政府性基金预算支出预算表无数据。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</si>
  <si>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</si>
  <si>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</si>
  <si>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</si>
  <si>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</si>
  <si>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</si>
  <si>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</si>
  <si>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</si>
  <si>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</si>
  <si>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</si>
  <si>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</si>
  <si>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</si>
  <si>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公务用车维修</t>
  </si>
  <si>
    <t>车辆维修和保养服务</t>
  </si>
  <si>
    <t>公车保险费</t>
  </si>
  <si>
    <t>机动车保险服务</t>
  </si>
  <si>
    <t>功能性场所卫生清洁</t>
  </si>
  <si>
    <t>物业管理服务</t>
  </si>
  <si>
    <t>日常印刷</t>
  </si>
  <si>
    <t>公文用纸、资料汇编、信封印刷服务</t>
  </si>
  <si>
    <t>《昆明政协》印刷费</t>
  </si>
  <si>
    <t>昆明市政协全会印刷</t>
  </si>
  <si>
    <t>预算08表</t>
  </si>
  <si>
    <t>政府购买服务项目</t>
  </si>
  <si>
    <t>政府购买服务目录</t>
  </si>
  <si>
    <t>B1101 维修保养服务</t>
  </si>
  <si>
    <t>法律顾问</t>
  </si>
  <si>
    <t>B0101 法律顾问服务</t>
  </si>
  <si>
    <t>机关内部审计</t>
  </si>
  <si>
    <t>B0302 审计服务</t>
  </si>
  <si>
    <t>昆明市政协会议系统软硬件维保</t>
  </si>
  <si>
    <t>B1001 机关信息系统开发与维护服务</t>
  </si>
  <si>
    <t>B1102 物业管理服务</t>
  </si>
  <si>
    <t>公务用车租车</t>
  </si>
  <si>
    <t>B1106 租赁服务</t>
  </si>
  <si>
    <t>会计档案装订、立卷和归档工作</t>
  </si>
  <si>
    <t>B1202 档案服务</t>
  </si>
  <si>
    <t>机关档案整理</t>
  </si>
  <si>
    <t>人事档案整理及数字化工作</t>
  </si>
  <si>
    <t>招考工作</t>
  </si>
  <si>
    <t>A0304 人才服务</t>
  </si>
  <si>
    <t>党建视频拍摄</t>
  </si>
  <si>
    <t>A0801 文化艺术创作、表演及交流服务</t>
  </si>
  <si>
    <t>招标代理服务</t>
  </si>
  <si>
    <t>B0303 招标代理服务</t>
  </si>
  <si>
    <t>B1104 印刷和出版服务</t>
  </si>
  <si>
    <t>“书香政协”和“书画院”文化建设</t>
  </si>
  <si>
    <t>“政协之窗”专版</t>
  </si>
  <si>
    <t>“政协之声”专版</t>
  </si>
  <si>
    <t>昆明故事丛书—《昆明非遗故事》（暂用名）采编创作</t>
  </si>
  <si>
    <t>昆明故事丛书—《昆明非遗故事（壹）》《昆明非遗故事（贰）》出版</t>
  </si>
  <si>
    <t>人民政协报专栏</t>
  </si>
  <si>
    <t>云南政协报“昆明政协”专版</t>
  </si>
  <si>
    <t>委员讲述 打卡昆明</t>
  </si>
  <si>
    <t>A1502 公共公益宣传服务</t>
  </si>
  <si>
    <t>《昆明地名故事（肆）》出版</t>
  </si>
  <si>
    <t>《昆明政协》印刷</t>
  </si>
  <si>
    <t>公务租车</t>
  </si>
  <si>
    <t>昆明市政协2025年委员创新履职纪实宣传视频制作</t>
  </si>
  <si>
    <t>昆明市政协全会摄影</t>
  </si>
  <si>
    <t>B0401 会议服务</t>
  </si>
  <si>
    <t>昆明市政协全会会议服务平台租赁</t>
  </si>
  <si>
    <t>昆明市政协全会租车</t>
  </si>
  <si>
    <t>"智慧政协“平台运维</t>
  </si>
  <si>
    <t>办公网络及办公软硬件运维</t>
  </si>
  <si>
    <t>耗材功能模块维护使用</t>
  </si>
  <si>
    <t>昆明市政协门户网站运维</t>
  </si>
  <si>
    <t>昆明市政协融媒体</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</si>
  <si>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</si>
  <si>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</si>
  <si>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</si>
  <si>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</si>
  <si>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</si>
  <si>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</si>
  <si>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</si>
  <si>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</si>
  <si>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</si>
  <si>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</si>
  <si>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</si>
  <si>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</si>
  <si>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</si>
  <si>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</si>
  <si>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</si>
  <si>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</si>
  <si>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</si>
  <si>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</si>
  <si>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</si>
  <si>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</si>
  <si>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</si>
  <si>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</si>
  <si>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</si>
  <si>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</si>
  <si>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注：我单位2026年无市对下转移支付预算，故2026年市对下转移支付预算表无数据。</t>
  </si>
  <si>
    <t>预算09-2表</t>
  </si>
  <si>
    <t>注：我单位2026年无市对下转移支付预算，故2026年市对下转移支付绩效目标表无数据。</t>
  </si>
  <si>
    <t xml:space="preserve">预算10表
</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</si>
  <si>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</si>
  <si>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</si>
  <si>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</si>
  <si>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</si>
  <si>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</si>
  <si>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</si>
  <si>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</si>
  <si>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</si>
  <si>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注：我单位2026年无新增资产配置预算，故2026年新增资产配置预算表无数据。</t>
  </si>
  <si>
    <t>预算11表</t>
  </si>
  <si>
    <t>上级补助</t>
  </si>
  <si>
    <t>注：我单位2026年无上级补助项目支出预算，故2026年上级补助项目支出预算表无数据。</t>
  </si>
  <si>
    <t>预算12表</t>
  </si>
  <si>
    <t>项目级次</t>
  </si>
  <si>
    <t>311 专项业务类</t>
  </si>
  <si>
    <t>本级</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</si>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</sst>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7">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name val="宋体"/>
      <charset val="134"/>
    </font>
    <font>
      <sz val="10"/>
      <color rgb="FF000000"/>
      <name val="Arial"/>
      <charset val="134"/>
    </font>
    <font>
      <b/>
      <sz val="23.95"/>
      <color rgb="FF000000"/>
      <name val="宋体"/>
      <charset val="134"/>
    </font>
    <font>
      <b/>
      <sz val="22"/>
      <color rgb="FF000000"/>
      <name val="宋体"/>
      <charset val="134"/>
    </font>
    <font>
      <sz val="11"/>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1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25" fillId="4" borderId="17" applyNumberFormat="0" applyAlignment="0" applyProtection="0">
      <alignment vertical="center"/>
    </xf>
    <xf numFmtId="0" fontId="26" fillId="5" borderId="18" applyNumberFormat="0" applyAlignment="0" applyProtection="0">
      <alignment vertical="center"/>
    </xf>
    <xf numFmtId="0" fontId="27" fillId="5" borderId="17" applyNumberFormat="0" applyAlignment="0" applyProtection="0">
      <alignment vertical="center"/>
    </xf>
    <xf numFmtId="0" fontId="28" fillId="6" borderId="19" applyNumberFormat="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176" fontId="36" fillId="0" borderId="7">
      <alignment horizontal="right" vertical="center"/>
    </xf>
    <xf numFmtId="49" fontId="36" fillId="0" borderId="7">
      <alignment horizontal="left" vertical="center" wrapText="1"/>
    </xf>
    <xf numFmtId="176" fontId="36" fillId="0" borderId="7">
      <alignment horizontal="right" vertical="center"/>
    </xf>
    <xf numFmtId="177" fontId="36" fillId="0" borderId="7">
      <alignment horizontal="right" vertical="center"/>
    </xf>
    <xf numFmtId="178" fontId="36" fillId="0" borderId="7">
      <alignment horizontal="right" vertical="center"/>
    </xf>
    <xf numFmtId="179" fontId="36" fillId="0" borderId="7">
      <alignment horizontal="right" vertical="center"/>
    </xf>
    <xf numFmtId="10" fontId="36" fillId="0" borderId="7">
      <alignment horizontal="right" vertical="center"/>
    </xf>
    <xf numFmtId="180" fontId="36" fillId="0" borderId="7">
      <alignment horizontal="right" vertical="center"/>
    </xf>
    <xf numFmtId="0" fontId="36" fillId="0" borderId="0">
      <alignment vertical="top"/>
      <protection locked="0"/>
    </xf>
  </cellStyleXfs>
  <cellXfs count="200">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6" fillId="0" borderId="0" xfId="57" applyFont="1" applyFill="1" applyBorder="1" applyAlignment="1" applyProtection="1"/>
    <xf numFmtId="0" fontId="2" fillId="2" borderId="0" xfId="0" applyFont="1" applyFill="1" applyBorder="1" applyAlignment="1" applyProtection="1">
      <alignment horizontal="right" vertical="top" wrapText="1"/>
      <protection locked="0"/>
    </xf>
    <xf numFmtId="0" fontId="7" fillId="0" borderId="0" xfId="0" applyFont="1" applyBorder="1" applyAlignment="1" applyProtection="1">
      <alignment vertical="top"/>
      <protection locked="0"/>
    </xf>
    <xf numFmtId="0" fontId="7" fillId="0" borderId="0" xfId="0" applyFont="1" applyBorder="1" applyAlignment="1">
      <alignment vertical="top"/>
    </xf>
    <xf numFmtId="0" fontId="8" fillId="2" borderId="0" xfId="0" applyFont="1" applyFill="1" applyBorder="1" applyAlignment="1" applyProtection="1">
      <alignment horizontal="center" vertical="center" wrapText="1"/>
      <protection locked="0"/>
    </xf>
    <xf numFmtId="0" fontId="7" fillId="0" borderId="0" xfId="0" applyFont="1" applyBorder="1" applyProtection="1">
      <protection locked="0"/>
    </xf>
    <xf numFmtId="0" fontId="7"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9"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0" fillId="0" borderId="0" xfId="57" applyFont="1" applyFill="1" applyBorder="1" applyAlignment="1" applyProtection="1"/>
    <xf numFmtId="0" fontId="1" fillId="0" borderId="0" xfId="0" applyFont="1" applyBorder="1" applyAlignment="1">
      <alignment horizontal="right" vertical="center"/>
    </xf>
    <xf numFmtId="0" fontId="9"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pplyProtection="1">
      <alignment horizontal="left" vertical="center" indent="1"/>
      <protection locked="0"/>
    </xf>
    <xf numFmtId="0" fontId="2" fillId="0" borderId="12" xfId="0" applyFont="1" applyBorder="1" applyAlignment="1" applyProtection="1">
      <alignment horizontal="left" vertical="center" indent="2"/>
      <protection locked="0"/>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0" xfId="0" applyFont="1" applyBorder="1" applyAlignment="1">
      <alignment horizontal="left" vertical="center"/>
    </xf>
    <xf numFmtId="0" fontId="2" fillId="0" borderId="0" xfId="0" applyFont="1" applyBorder="1" applyAlignment="1">
      <alignment horizontal="right"/>
    </xf>
    <xf numFmtId="0" fontId="4" fillId="0" borderId="9" xfId="0" applyFont="1" applyBorder="1" applyAlignment="1">
      <alignment horizontal="center" vertical="center" wrapText="1"/>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12" xfId="0" applyFont="1" applyBorder="1" applyAlignment="1">
      <alignment horizontal="left" vertical="center" wrapText="1"/>
    </xf>
    <xf numFmtId="3" fontId="2" fillId="0" borderId="12" xfId="0" applyNumberFormat="1" applyFont="1" applyBorder="1" applyAlignment="1">
      <alignment horizontal="right" vertical="center"/>
    </xf>
    <xf numFmtId="0" fontId="2" fillId="0" borderId="11" xfId="0" applyFont="1" applyBorder="1" applyAlignment="1">
      <alignment horizontal="left" vertical="center"/>
    </xf>
    <xf numFmtId="0" fontId="2" fillId="2" borderId="12" xfId="0" applyFont="1" applyFill="1" applyBorder="1" applyAlignment="1">
      <alignment horizontal="right" vertical="center"/>
    </xf>
    <xf numFmtId="0" fontId="11" fillId="0" borderId="0" xfId="0" applyFont="1" applyBorder="1" applyAlignment="1" applyProtection="1">
      <alignment horizontal="right"/>
      <protection locked="0"/>
    </xf>
    <xf numFmtId="49" fontId="11" fillId="0" borderId="0" xfId="0" applyNumberFormat="1" applyFont="1" applyBorder="1" applyProtection="1">
      <protection locked="0"/>
    </xf>
    <xf numFmtId="0" fontId="1" fillId="0" borderId="0" xfId="0" applyFont="1" applyBorder="1" applyAlignment="1">
      <alignment horizontal="right"/>
    </xf>
    <xf numFmtId="0" fontId="12" fillId="0" borderId="0"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protection locked="0"/>
    </xf>
    <xf numFmtId="0" fontId="12"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inden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3"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7"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7" fillId="2" borderId="0" xfId="0" applyFont="1" applyFill="1" applyBorder="1" applyAlignment="1">
      <alignment horizontal="left" vertical="center"/>
    </xf>
    <xf numFmtId="0" fontId="14" fillId="0" borderId="7" xfId="0" applyFont="1" applyBorder="1" applyAlignment="1" applyProtection="1">
      <alignment horizontal="center" vertical="center" wrapText="1"/>
      <protection locked="0"/>
    </xf>
    <xf numFmtId="0" fontId="14"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5" fillId="0" borderId="7" xfId="0" applyFont="1" applyBorder="1" applyAlignment="1">
      <alignment horizontal="center" vertical="center"/>
    </xf>
    <xf numFmtId="0" fontId="15" fillId="0" borderId="7" xfId="0" applyFont="1" applyBorder="1" applyAlignment="1" applyProtection="1">
      <alignment horizontal="center" vertical="center" wrapText="1"/>
      <protection locked="0"/>
    </xf>
    <xf numFmtId="176" fontId="16" fillId="0" borderId="7" xfId="0" applyNumberFormat="1" applyFont="1" applyBorder="1" applyAlignment="1">
      <alignment horizontal="right" vertical="center"/>
    </xf>
    <xf numFmtId="0" fontId="14" fillId="2" borderId="1" xfId="0" applyFont="1" applyFill="1" applyBorder="1" applyAlignment="1">
      <alignment horizontal="center" vertical="center"/>
    </xf>
    <xf numFmtId="0" fontId="14"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2" borderId="6" xfId="0" applyFont="1" applyFill="1" applyBorder="1" applyAlignment="1" applyProtection="1">
      <alignment horizontal="center" vertical="center" wrapText="1"/>
      <protection locked="0"/>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7"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8" workbookViewId="0">
      <selection activeCell="C15" sqref="C15"/>
    </sheetView>
  </sheetViews>
  <sheetFormatPr defaultColWidth="8.57407407407407" defaultRowHeight="12.75" customHeight="1" outlineLevelCol="3"/>
  <cols>
    <col min="1" max="4" width="41" customWidth="1"/>
  </cols>
  <sheetData>
    <row r="1" ht="15" customHeight="1" spans="1:4">
      <c r="A1" s="46"/>
      <c r="B1" s="46"/>
      <c r="C1" s="46"/>
      <c r="D1" s="47" t="s">
        <v>0</v>
      </c>
    </row>
    <row r="2" ht="41.25" customHeight="1" spans="1:4">
      <c r="A2" s="41" t="str">
        <f>"2026"&amp;"年部门财务收支预算总表"</f>
        <v>2026年部门财务收支预算总表</v>
      </c>
    </row>
    <row r="3" ht="17.25" customHeight="1" spans="1:4">
      <c r="A3" s="44" t="str">
        <f>"单位名称："&amp;"中国人民政治协商会议昆明市委员会办公室"</f>
        <v>单位名称：中国人民政治协商会议昆明市委员会办公室</v>
      </c>
      <c r="B3" s="163"/>
      <c r="D3" s="139" t="s">
        <v>1</v>
      </c>
    </row>
    <row r="4" ht="23.25" customHeight="1" spans="1:4">
      <c r="A4" s="164" t="s">
        <v>2</v>
      </c>
      <c r="B4" s="165"/>
      <c r="C4" s="164" t="s">
        <v>3</v>
      </c>
      <c r="D4" s="165"/>
    </row>
    <row r="5" ht="24" customHeight="1" spans="1:4">
      <c r="A5" s="164" t="s">
        <v>4</v>
      </c>
      <c r="B5" s="164" t="s">
        <v>5</v>
      </c>
      <c r="C5" s="164" t="s">
        <v>6</v>
      </c>
      <c r="D5" s="164" t="s">
        <v>5</v>
      </c>
    </row>
    <row r="6" ht="17.25" customHeight="1" spans="1:4">
      <c r="A6" s="166" t="s">
        <v>7</v>
      </c>
      <c r="B6" s="86">
        <v>42846974.25</v>
      </c>
      <c r="C6" s="166" t="s">
        <v>8</v>
      </c>
      <c r="D6" s="86">
        <v>30797106.25</v>
      </c>
    </row>
    <row r="7" ht="17.25" customHeight="1" spans="1:4">
      <c r="A7" s="166" t="s">
        <v>9</v>
      </c>
      <c r="B7" s="86"/>
      <c r="C7" s="166" t="s">
        <v>10</v>
      </c>
      <c r="D7" s="86"/>
    </row>
    <row r="8" ht="17.25" customHeight="1" spans="1:4">
      <c r="A8" s="166" t="s">
        <v>11</v>
      </c>
      <c r="B8" s="86"/>
      <c r="C8" s="199" t="s">
        <v>12</v>
      </c>
      <c r="D8" s="86"/>
    </row>
    <row r="9" ht="17.25" customHeight="1" spans="1:4">
      <c r="A9" s="166" t="s">
        <v>13</v>
      </c>
      <c r="B9" s="86"/>
      <c r="C9" s="199" t="s">
        <v>14</v>
      </c>
      <c r="D9" s="86"/>
    </row>
    <row r="10" ht="17.25" customHeight="1" spans="1:4">
      <c r="A10" s="166" t="s">
        <v>15</v>
      </c>
      <c r="B10" s="86">
        <v>100000</v>
      </c>
      <c r="C10" s="199" t="s">
        <v>16</v>
      </c>
      <c r="D10" s="86"/>
    </row>
    <row r="11" ht="17.25" customHeight="1" spans="1:4">
      <c r="A11" s="166" t="s">
        <v>17</v>
      </c>
      <c r="B11" s="86"/>
      <c r="C11" s="199" t="s">
        <v>18</v>
      </c>
      <c r="D11" s="86"/>
    </row>
    <row r="12" ht="17.25" customHeight="1" spans="1:4">
      <c r="A12" s="166" t="s">
        <v>19</v>
      </c>
      <c r="B12" s="86"/>
      <c r="C12" s="33" t="s">
        <v>20</v>
      </c>
      <c r="D12" s="86"/>
    </row>
    <row r="13" ht="17.25" customHeight="1" spans="1:4">
      <c r="A13" s="166" t="s">
        <v>21</v>
      </c>
      <c r="B13" s="86"/>
      <c r="C13" s="33" t="s">
        <v>22</v>
      </c>
      <c r="D13" s="86">
        <v>7659336</v>
      </c>
    </row>
    <row r="14" ht="17.25" customHeight="1" spans="1:4">
      <c r="A14" s="166" t="s">
        <v>23</v>
      </c>
      <c r="B14" s="86"/>
      <c r="C14" s="33" t="s">
        <v>24</v>
      </c>
      <c r="D14" s="86">
        <v>2090532</v>
      </c>
    </row>
    <row r="15" ht="17.25" customHeight="1" spans="1:4">
      <c r="A15" s="166" t="s">
        <v>25</v>
      </c>
      <c r="B15" s="86">
        <v>100000</v>
      </c>
      <c r="C15" s="33" t="s">
        <v>26</v>
      </c>
      <c r="D15" s="86"/>
    </row>
    <row r="16" ht="17.25" customHeight="1" spans="1:4">
      <c r="A16" s="64"/>
      <c r="B16" s="86"/>
      <c r="C16" s="33" t="s">
        <v>27</v>
      </c>
      <c r="D16" s="86"/>
    </row>
    <row r="17" ht="17.25" customHeight="1" spans="1:4">
      <c r="A17" s="167"/>
      <c r="B17" s="86"/>
      <c r="C17" s="33" t="s">
        <v>28</v>
      </c>
      <c r="D17" s="86"/>
    </row>
    <row r="18" ht="17.25" customHeight="1" spans="1:4">
      <c r="A18" s="167"/>
      <c r="B18" s="86"/>
      <c r="C18" s="33" t="s">
        <v>29</v>
      </c>
      <c r="D18" s="86"/>
    </row>
    <row r="19" ht="17.25" customHeight="1" spans="1:4">
      <c r="A19" s="167"/>
      <c r="B19" s="86"/>
      <c r="C19" s="33" t="s">
        <v>30</v>
      </c>
      <c r="D19" s="86"/>
    </row>
    <row r="20" ht="17.25" customHeight="1" spans="1:4">
      <c r="A20" s="167"/>
      <c r="B20" s="86"/>
      <c r="C20" s="33" t="s">
        <v>31</v>
      </c>
      <c r="D20" s="86"/>
    </row>
    <row r="21" ht="17.25" customHeight="1" spans="1:4">
      <c r="A21" s="167"/>
      <c r="B21" s="86"/>
      <c r="C21" s="33" t="s">
        <v>32</v>
      </c>
      <c r="D21" s="86"/>
    </row>
    <row r="22" ht="17.25" customHeight="1" spans="1:4">
      <c r="A22" s="167"/>
      <c r="B22" s="86"/>
      <c r="C22" s="33" t="s">
        <v>33</v>
      </c>
      <c r="D22" s="86"/>
    </row>
    <row r="23" ht="17.25" customHeight="1" spans="1:4">
      <c r="A23" s="167"/>
      <c r="B23" s="86"/>
      <c r="C23" s="33" t="s">
        <v>34</v>
      </c>
      <c r="D23" s="86"/>
    </row>
    <row r="24" ht="17.25" customHeight="1" spans="1:4">
      <c r="A24" s="167"/>
      <c r="B24" s="86"/>
      <c r="C24" s="33" t="s">
        <v>35</v>
      </c>
      <c r="D24" s="86">
        <v>2400000</v>
      </c>
    </row>
    <row r="25" ht="17.25" customHeight="1" spans="1:4">
      <c r="A25" s="167"/>
      <c r="B25" s="86"/>
      <c r="C25" s="33" t="s">
        <v>36</v>
      </c>
      <c r="D25" s="86"/>
    </row>
    <row r="26" ht="17.25" customHeight="1" spans="1:4">
      <c r="A26" s="167"/>
      <c r="B26" s="86"/>
      <c r="C26" s="64" t="s">
        <v>37</v>
      </c>
      <c r="D26" s="86"/>
    </row>
    <row r="27" ht="17.25" customHeight="1" spans="1:4">
      <c r="A27" s="167"/>
      <c r="B27" s="86"/>
      <c r="C27" s="33" t="s">
        <v>38</v>
      </c>
      <c r="D27" s="86"/>
    </row>
    <row r="28" ht="16.5" customHeight="1" spans="1:4">
      <c r="A28" s="167"/>
      <c r="B28" s="86"/>
      <c r="C28" s="33" t="s">
        <v>39</v>
      </c>
      <c r="D28" s="86"/>
    </row>
    <row r="29" ht="16.5" customHeight="1" spans="1:4">
      <c r="A29" s="167"/>
      <c r="B29" s="86"/>
      <c r="C29" s="64" t="s">
        <v>40</v>
      </c>
      <c r="D29" s="86"/>
    </row>
    <row r="30" ht="17.25" customHeight="1" spans="1:4">
      <c r="A30" s="167"/>
      <c r="B30" s="86"/>
      <c r="C30" s="64" t="s">
        <v>41</v>
      </c>
      <c r="D30" s="86"/>
    </row>
    <row r="31" ht="17.25" customHeight="1" spans="1:4">
      <c r="A31" s="167"/>
      <c r="B31" s="86"/>
      <c r="C31" s="33" t="s">
        <v>42</v>
      </c>
      <c r="D31" s="86"/>
    </row>
    <row r="32" ht="16.5" customHeight="1" spans="1:4">
      <c r="A32" s="167" t="s">
        <v>43</v>
      </c>
      <c r="B32" s="86">
        <v>42946974.25</v>
      </c>
      <c r="C32" s="167" t="s">
        <v>44</v>
      </c>
      <c r="D32" s="86">
        <v>42946974.25</v>
      </c>
    </row>
    <row r="33" ht="16.5" customHeight="1" spans="1:4">
      <c r="A33" s="64" t="s">
        <v>45</v>
      </c>
      <c r="B33" s="86"/>
      <c r="C33" s="64" t="s">
        <v>46</v>
      </c>
      <c r="D33" s="86"/>
    </row>
    <row r="34" ht="16.5" customHeight="1" spans="1:4">
      <c r="A34" s="33" t="s">
        <v>47</v>
      </c>
      <c r="B34" s="86"/>
      <c r="C34" s="33" t="s">
        <v>47</v>
      </c>
      <c r="D34" s="86"/>
    </row>
    <row r="35" ht="16.5" customHeight="1" spans="1:4">
      <c r="A35" s="33" t="s">
        <v>48</v>
      </c>
      <c r="B35" s="86"/>
      <c r="C35" s="33" t="s">
        <v>48</v>
      </c>
      <c r="D35" s="86"/>
    </row>
    <row r="36" ht="16.5" customHeight="1" spans="1:4">
      <c r="A36" s="168" t="s">
        <v>49</v>
      </c>
      <c r="B36" s="86">
        <v>42946974.25</v>
      </c>
      <c r="C36" s="168" t="s">
        <v>50</v>
      </c>
      <c r="D36" s="86">
        <v>42946974.25</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3"/>
  <sheetViews>
    <sheetView showZeros="0" workbookViewId="0">
      <selection activeCell="A13" sqref="A13"/>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037037037037" customWidth="1"/>
  </cols>
  <sheetData>
    <row r="1" ht="12" customHeight="1" spans="1:6">
      <c r="A1" s="121">
        <v>1</v>
      </c>
      <c r="B1" s="122">
        <v>0</v>
      </c>
      <c r="C1" s="121">
        <v>1</v>
      </c>
      <c r="D1" s="123"/>
      <c r="E1" s="123"/>
      <c r="F1" s="113" t="s">
        <v>429</v>
      </c>
    </row>
    <row r="2" ht="42" customHeight="1" spans="1:6">
      <c r="A2" s="124" t="str">
        <f>"2026"&amp;"年部门政府性基金预算支出预算表"</f>
        <v>2026年部门政府性基金预算支出预算表</v>
      </c>
      <c r="B2" s="124" t="s">
        <v>430</v>
      </c>
      <c r="C2" s="125"/>
      <c r="D2" s="126"/>
      <c r="E2" s="126"/>
      <c r="F2" s="126"/>
    </row>
    <row r="3" ht="13.5" customHeight="1" spans="1:6">
      <c r="A3" s="4" t="str">
        <f>"单位名称："&amp;"中国人民政治协商会议昆明市委员会办公室"</f>
        <v>单位名称：中国人民政治协商会议昆明市委员会办公室</v>
      </c>
      <c r="B3" s="4" t="s">
        <v>431</v>
      </c>
      <c r="C3" s="121"/>
      <c r="D3" s="123"/>
      <c r="E3" s="123"/>
      <c r="F3" s="113" t="s">
        <v>1</v>
      </c>
    </row>
    <row r="4" ht="19.5" customHeight="1" spans="1:6">
      <c r="A4" s="127" t="s">
        <v>184</v>
      </c>
      <c r="B4" s="128" t="s">
        <v>72</v>
      </c>
      <c r="C4" s="127" t="s">
        <v>73</v>
      </c>
      <c r="D4" s="10" t="s">
        <v>432</v>
      </c>
      <c r="E4" s="11"/>
      <c r="F4" s="12"/>
    </row>
    <row r="5" ht="18.75" customHeight="1" spans="1:6">
      <c r="A5" s="129"/>
      <c r="B5" s="130"/>
      <c r="C5" s="129"/>
      <c r="D5" s="15" t="s">
        <v>54</v>
      </c>
      <c r="E5" s="10" t="s">
        <v>75</v>
      </c>
      <c r="F5" s="15" t="s">
        <v>76</v>
      </c>
    </row>
    <row r="6" ht="18.75" customHeight="1" spans="1:6">
      <c r="A6" s="71">
        <v>1</v>
      </c>
      <c r="B6" s="131" t="s">
        <v>83</v>
      </c>
      <c r="C6" s="71">
        <v>3</v>
      </c>
      <c r="D6" s="132">
        <v>4</v>
      </c>
      <c r="E6" s="132">
        <v>5</v>
      </c>
      <c r="F6" s="132">
        <v>6</v>
      </c>
    </row>
    <row r="7" ht="21" customHeight="1" spans="1:6">
      <c r="A7" s="20"/>
      <c r="B7" s="20"/>
      <c r="C7" s="20"/>
      <c r="D7" s="86"/>
      <c r="E7" s="86"/>
      <c r="F7" s="86"/>
    </row>
    <row r="8" ht="21" customHeight="1" spans="1:6">
      <c r="A8" s="20"/>
      <c r="B8" s="20"/>
      <c r="C8" s="20"/>
      <c r="D8" s="86"/>
      <c r="E8" s="86"/>
      <c r="F8" s="86"/>
    </row>
    <row r="9" ht="18.75" customHeight="1" spans="1:6">
      <c r="A9" s="133" t="s">
        <v>175</v>
      </c>
      <c r="B9" s="133" t="s">
        <v>175</v>
      </c>
      <c r="C9" s="134" t="s">
        <v>175</v>
      </c>
      <c r="D9" s="86"/>
      <c r="E9" s="86"/>
      <c r="F9" s="86"/>
    </row>
    <row r="13" customHeight="1" spans="1:6">
      <c r="A13" t="s">
        <v>433</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6"/>
  <sheetViews>
    <sheetView showZeros="0" workbookViewId="0">
      <selection activeCell="A1" sqref="A1"/>
    </sheetView>
  </sheetViews>
  <sheetFormatPr defaultColWidth="9.13888888888889" defaultRowHeight="14.25" customHeight="1"/>
  <cols>
    <col min="1" max="1" width="32.5740740740741" customWidth="1"/>
    <col min="2" max="2" width="21.712962962963" customWidth="1"/>
    <col min="3" max="3" width="35.287037037037" customWidth="1"/>
    <col min="4" max="4" width="7.71296296296296" customWidth="1"/>
    <col min="5" max="5" width="11.1388888888889" customWidth="1"/>
    <col min="6" max="6" width="13.287037037037" customWidth="1"/>
    <col min="7" max="16" width="20" customWidth="1"/>
    <col min="17" max="17" width="19.8518518518519" customWidth="1"/>
  </cols>
  <sheetData>
    <row r="1" ht="15.75" customHeight="1" spans="1:17">
      <c r="P1" s="2"/>
      <c r="Q1" s="2" t="s">
        <v>434</v>
      </c>
    </row>
    <row r="2" ht="41.25" customHeight="1" spans="1:17">
      <c r="A2" s="76" t="str">
        <f>"2026"&amp;"年部门政府采购预算表"</f>
        <v>2026年部门政府采购预算表</v>
      </c>
      <c r="B2" s="3"/>
      <c r="C2" s="3"/>
      <c r="D2" s="3"/>
      <c r="E2" s="3"/>
      <c r="F2" s="3"/>
      <c r="G2" s="3"/>
      <c r="H2" s="3"/>
      <c r="I2" s="3"/>
      <c r="J2" s="3"/>
      <c r="K2" s="69"/>
      <c r="L2" s="3"/>
      <c r="M2" s="3"/>
      <c r="N2" s="69"/>
      <c r="O2" s="3"/>
      <c r="P2" s="69"/>
      <c r="Q2" s="69"/>
    </row>
    <row r="3" ht="18.75" customHeight="1" spans="1:17">
      <c r="A3" s="112" t="str">
        <f>"单位名称："&amp;"中国人民政治协商会议昆明市委员会办公室"</f>
        <v>单位名称：中国人民政治协商会议昆明市委员会办公室</v>
      </c>
      <c r="B3" s="6"/>
      <c r="C3" s="6"/>
      <c r="D3" s="6"/>
      <c r="E3" s="6"/>
      <c r="F3" s="6"/>
      <c r="G3" s="6"/>
      <c r="H3" s="6"/>
      <c r="I3" s="6"/>
      <c r="J3" s="6"/>
      <c r="P3" s="7"/>
      <c r="Q3" s="113" t="s">
        <v>1</v>
      </c>
    </row>
    <row r="4" ht="15.75" customHeight="1" spans="1:17">
      <c r="A4" s="9" t="s">
        <v>435</v>
      </c>
      <c r="B4" s="114" t="s">
        <v>436</v>
      </c>
      <c r="C4" s="114" t="s">
        <v>437</v>
      </c>
      <c r="D4" s="114" t="s">
        <v>438</v>
      </c>
      <c r="E4" s="114" t="s">
        <v>439</v>
      </c>
      <c r="F4" s="114" t="s">
        <v>440</v>
      </c>
      <c r="G4" s="95" t="s">
        <v>191</v>
      </c>
      <c r="H4" s="95"/>
      <c r="I4" s="95"/>
      <c r="J4" s="95"/>
      <c r="K4" s="96"/>
      <c r="L4" s="95"/>
      <c r="M4" s="95"/>
      <c r="N4" s="81"/>
      <c r="O4" s="95"/>
      <c r="P4" s="96"/>
      <c r="Q4" s="82"/>
    </row>
    <row r="5" ht="17.25" customHeight="1" spans="1:17">
      <c r="A5" s="14"/>
      <c r="B5" s="98"/>
      <c r="C5" s="98"/>
      <c r="D5" s="98"/>
      <c r="E5" s="98"/>
      <c r="F5" s="98"/>
      <c r="G5" s="98" t="s">
        <v>54</v>
      </c>
      <c r="H5" s="98" t="s">
        <v>57</v>
      </c>
      <c r="I5" s="98" t="s">
        <v>441</v>
      </c>
      <c r="J5" s="98" t="s">
        <v>442</v>
      </c>
      <c r="K5" s="99" t="s">
        <v>443</v>
      </c>
      <c r="L5" s="100" t="s">
        <v>444</v>
      </c>
      <c r="M5" s="100"/>
      <c r="N5" s="101"/>
      <c r="O5" s="100"/>
      <c r="P5" s="102"/>
      <c r="Q5" s="103"/>
    </row>
    <row r="6" ht="54" customHeight="1" spans="1:17">
      <c r="A6" s="17"/>
      <c r="B6" s="104"/>
      <c r="C6" s="104"/>
      <c r="D6" s="104"/>
      <c r="E6" s="104"/>
      <c r="F6" s="104"/>
      <c r="G6" s="104"/>
      <c r="H6" s="104" t="s">
        <v>56</v>
      </c>
      <c r="I6" s="104"/>
      <c r="J6" s="104"/>
      <c r="K6" s="105"/>
      <c r="L6" s="104" t="s">
        <v>56</v>
      </c>
      <c r="M6" s="104" t="s">
        <v>63</v>
      </c>
      <c r="N6" s="103" t="s">
        <v>64</v>
      </c>
      <c r="O6" s="104" t="s">
        <v>65</v>
      </c>
      <c r="P6" s="105" t="s">
        <v>66</v>
      </c>
      <c r="Q6" s="103" t="s">
        <v>67</v>
      </c>
    </row>
    <row r="7" ht="18" customHeight="1" spans="1:17">
      <c r="A7" s="115">
        <v>1</v>
      </c>
      <c r="B7" s="116">
        <v>2</v>
      </c>
      <c r="C7" s="115">
        <v>3</v>
      </c>
      <c r="D7" s="115">
        <v>4</v>
      </c>
      <c r="E7" s="116">
        <v>5</v>
      </c>
      <c r="F7" s="115">
        <v>6</v>
      </c>
      <c r="G7" s="115">
        <v>7</v>
      </c>
      <c r="H7" s="116">
        <v>8</v>
      </c>
      <c r="I7" s="115">
        <v>9</v>
      </c>
      <c r="J7" s="115">
        <v>10</v>
      </c>
      <c r="K7" s="116">
        <v>11</v>
      </c>
      <c r="L7" s="115">
        <v>12</v>
      </c>
      <c r="M7" s="115">
        <v>13</v>
      </c>
      <c r="N7" s="116">
        <v>14</v>
      </c>
      <c r="O7" s="115">
        <v>15</v>
      </c>
      <c r="P7" s="115">
        <v>16</v>
      </c>
      <c r="Q7" s="116">
        <v>17</v>
      </c>
    </row>
    <row r="8" ht="21" customHeight="1" spans="1:17">
      <c r="A8" s="106" t="s">
        <v>69</v>
      </c>
      <c r="B8" s="117"/>
      <c r="C8" s="117"/>
      <c r="D8" s="117"/>
      <c r="E8" s="118"/>
      <c r="F8" s="86">
        <v>717000</v>
      </c>
      <c r="G8" s="86">
        <v>731400</v>
      </c>
      <c r="H8" s="86">
        <v>731400</v>
      </c>
      <c r="I8" s="86"/>
      <c r="J8" s="86"/>
      <c r="K8" s="86"/>
      <c r="L8" s="86"/>
      <c r="M8" s="86"/>
      <c r="N8" s="86"/>
      <c r="O8" s="86"/>
      <c r="P8" s="86"/>
      <c r="Q8" s="86"/>
    </row>
    <row r="9" ht="21" customHeight="1" spans="1:17">
      <c r="A9" s="108" t="s">
        <v>69</v>
      </c>
      <c r="B9" s="117"/>
      <c r="C9" s="117"/>
      <c r="D9" s="117"/>
      <c r="E9" s="118"/>
      <c r="F9" s="86">
        <v>717000</v>
      </c>
      <c r="G9" s="86">
        <v>731400</v>
      </c>
      <c r="H9" s="86">
        <v>731400</v>
      </c>
      <c r="I9" s="86"/>
      <c r="J9" s="86"/>
      <c r="K9" s="86"/>
      <c r="L9" s="86"/>
      <c r="M9" s="86"/>
      <c r="N9" s="86"/>
      <c r="O9" s="86"/>
      <c r="P9" s="86"/>
      <c r="Q9" s="86"/>
    </row>
    <row r="10" ht="21" customHeight="1" spans="1:17">
      <c r="A10" s="109" t="s">
        <v>232</v>
      </c>
      <c r="B10" s="117" t="s">
        <v>445</v>
      </c>
      <c r="C10" s="117" t="s">
        <v>446</v>
      </c>
      <c r="D10" s="117" t="s">
        <v>344</v>
      </c>
      <c r="E10" s="118">
        <v>1</v>
      </c>
      <c r="F10" s="86">
        <v>60000</v>
      </c>
      <c r="G10" s="86">
        <v>60000</v>
      </c>
      <c r="H10" s="86">
        <v>60000</v>
      </c>
      <c r="I10" s="86"/>
      <c r="J10" s="86"/>
      <c r="K10" s="86"/>
      <c r="L10" s="86"/>
      <c r="M10" s="86"/>
      <c r="N10" s="86"/>
      <c r="O10" s="86"/>
      <c r="P10" s="86"/>
      <c r="Q10" s="86"/>
    </row>
    <row r="11" ht="21" customHeight="1" spans="1:17">
      <c r="A11" s="109" t="s">
        <v>232</v>
      </c>
      <c r="B11" s="117" t="s">
        <v>447</v>
      </c>
      <c r="C11" s="117" t="s">
        <v>448</v>
      </c>
      <c r="D11" s="117" t="s">
        <v>344</v>
      </c>
      <c r="E11" s="118">
        <v>1</v>
      </c>
      <c r="F11" s="86"/>
      <c r="G11" s="86">
        <v>14400</v>
      </c>
      <c r="H11" s="86">
        <v>14400</v>
      </c>
      <c r="I11" s="86"/>
      <c r="J11" s="86"/>
      <c r="K11" s="86"/>
      <c r="L11" s="86"/>
      <c r="M11" s="86"/>
      <c r="N11" s="86"/>
      <c r="O11" s="86"/>
      <c r="P11" s="86"/>
      <c r="Q11" s="86"/>
    </row>
    <row r="12" ht="21" customHeight="1" spans="1:17">
      <c r="A12" s="109" t="s">
        <v>243</v>
      </c>
      <c r="B12" s="117" t="s">
        <v>449</v>
      </c>
      <c r="C12" s="117" t="s">
        <v>450</v>
      </c>
      <c r="D12" s="117" t="s">
        <v>344</v>
      </c>
      <c r="E12" s="118">
        <v>1</v>
      </c>
      <c r="F12" s="86">
        <v>50000</v>
      </c>
      <c r="G12" s="86">
        <v>50000</v>
      </c>
      <c r="H12" s="86">
        <v>50000</v>
      </c>
      <c r="I12" s="86"/>
      <c r="J12" s="86"/>
      <c r="K12" s="86"/>
      <c r="L12" s="86"/>
      <c r="M12" s="86"/>
      <c r="N12" s="86"/>
      <c r="O12" s="86"/>
      <c r="P12" s="86"/>
      <c r="Q12" s="86"/>
    </row>
    <row r="13" ht="21" customHeight="1" spans="1:17">
      <c r="A13" s="109" t="s">
        <v>277</v>
      </c>
      <c r="B13" s="117" t="s">
        <v>451</v>
      </c>
      <c r="C13" s="117" t="s">
        <v>452</v>
      </c>
      <c r="D13" s="117" t="s">
        <v>344</v>
      </c>
      <c r="E13" s="118">
        <v>1</v>
      </c>
      <c r="F13" s="86">
        <v>336000</v>
      </c>
      <c r="G13" s="86">
        <v>336000</v>
      </c>
      <c r="H13" s="86">
        <v>336000</v>
      </c>
      <c r="I13" s="86"/>
      <c r="J13" s="86"/>
      <c r="K13" s="86"/>
      <c r="L13" s="86"/>
      <c r="M13" s="86"/>
      <c r="N13" s="86"/>
      <c r="O13" s="86"/>
      <c r="P13" s="86"/>
      <c r="Q13" s="86"/>
    </row>
    <row r="14" ht="21" customHeight="1" spans="1:17">
      <c r="A14" s="109" t="s">
        <v>285</v>
      </c>
      <c r="B14" s="117" t="s">
        <v>453</v>
      </c>
      <c r="C14" s="117" t="s">
        <v>452</v>
      </c>
      <c r="D14" s="117" t="s">
        <v>344</v>
      </c>
      <c r="E14" s="118">
        <v>1</v>
      </c>
      <c r="F14" s="86">
        <v>81000</v>
      </c>
      <c r="G14" s="86">
        <v>81000</v>
      </c>
      <c r="H14" s="86">
        <v>81000</v>
      </c>
      <c r="I14" s="86"/>
      <c r="J14" s="86"/>
      <c r="K14" s="86"/>
      <c r="L14" s="86"/>
      <c r="M14" s="86"/>
      <c r="N14" s="86"/>
      <c r="O14" s="86"/>
      <c r="P14" s="86"/>
      <c r="Q14" s="86"/>
    </row>
    <row r="15" ht="21" customHeight="1" spans="1:17">
      <c r="A15" s="109" t="s">
        <v>290</v>
      </c>
      <c r="B15" s="117" t="s">
        <v>454</v>
      </c>
      <c r="C15" s="117" t="s">
        <v>452</v>
      </c>
      <c r="D15" s="117" t="s">
        <v>344</v>
      </c>
      <c r="E15" s="118">
        <v>1</v>
      </c>
      <c r="F15" s="86">
        <v>190000</v>
      </c>
      <c r="G15" s="86">
        <v>190000</v>
      </c>
      <c r="H15" s="86">
        <v>190000</v>
      </c>
      <c r="I15" s="86"/>
      <c r="J15" s="86"/>
      <c r="K15" s="86"/>
      <c r="L15" s="86"/>
      <c r="M15" s="86"/>
      <c r="N15" s="86"/>
      <c r="O15" s="86"/>
      <c r="P15" s="86"/>
      <c r="Q15" s="86"/>
    </row>
    <row r="16" ht="21" customHeight="1" spans="1:17">
      <c r="A16" s="110" t="s">
        <v>175</v>
      </c>
      <c r="B16" s="119"/>
      <c r="C16" s="119"/>
      <c r="D16" s="119"/>
      <c r="E16" s="120"/>
      <c r="F16" s="86">
        <v>717000</v>
      </c>
      <c r="G16" s="86">
        <v>731400</v>
      </c>
      <c r="H16" s="86">
        <v>731400</v>
      </c>
      <c r="I16" s="86"/>
      <c r="J16" s="86"/>
      <c r="K16" s="86"/>
      <c r="L16" s="86"/>
      <c r="M16" s="86"/>
      <c r="N16" s="86"/>
      <c r="O16" s="86"/>
      <c r="P16" s="86"/>
      <c r="Q16" s="86"/>
    </row>
  </sheetData>
  <mergeCells count="16">
    <mergeCell ref="A2:Q2"/>
    <mergeCell ref="A3:F3"/>
    <mergeCell ref="G4:Q4"/>
    <mergeCell ref="L5:Q5"/>
    <mergeCell ref="A16:E16"/>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44"/>
  <sheetViews>
    <sheetView showZeros="0" workbookViewId="0">
      <selection activeCell="A1" sqref="A1"/>
    </sheetView>
  </sheetViews>
  <sheetFormatPr defaultColWidth="9.13888888888889" defaultRowHeight="14.25" customHeight="1"/>
  <cols>
    <col min="1" max="3" width="39.1388888888889" customWidth="1"/>
    <col min="4" max="12" width="20.4259259259259" customWidth="1"/>
    <col min="13" max="14" width="20.287037037037" customWidth="1"/>
  </cols>
  <sheetData>
    <row r="1" ht="16.5" customHeight="1" spans="1:14">
      <c r="A1" s="80"/>
      <c r="B1" s="87"/>
      <c r="C1" s="87"/>
      <c r="D1" s="80"/>
      <c r="E1" s="80"/>
      <c r="F1" s="80"/>
      <c r="G1" s="80"/>
      <c r="H1" s="88"/>
      <c r="I1" s="80"/>
      <c r="J1" s="80"/>
      <c r="K1" s="87"/>
      <c r="L1" s="80"/>
      <c r="M1" s="89"/>
      <c r="N1" s="89" t="s">
        <v>455</v>
      </c>
    </row>
    <row r="2" ht="41.25" customHeight="1" spans="1:14">
      <c r="A2" s="76" t="str">
        <f>"2026"&amp;"年部门政府购买服务预算表"</f>
        <v>2026年部门政府购买服务预算表</v>
      </c>
      <c r="B2" s="69"/>
      <c r="C2" s="69"/>
      <c r="D2" s="90"/>
      <c r="E2" s="90"/>
      <c r="F2" s="90"/>
      <c r="G2" s="90"/>
      <c r="H2" s="91"/>
      <c r="I2" s="90"/>
      <c r="J2" s="90"/>
      <c r="K2" s="69"/>
      <c r="L2" s="90"/>
      <c r="M2" s="91"/>
      <c r="N2" s="69"/>
    </row>
    <row r="3" ht="22.5" customHeight="1" spans="1:14">
      <c r="A3" s="77" t="str">
        <f>"单位名称："&amp;"中国人民政治协商会议昆明市委员会办公室"</f>
        <v>单位名称：中国人民政治协商会议昆明市委员会办公室</v>
      </c>
      <c r="B3" s="92"/>
      <c r="C3" s="92"/>
      <c r="D3" s="78"/>
      <c r="E3" s="78"/>
      <c r="F3" s="78"/>
      <c r="G3" s="78"/>
      <c r="H3" s="88"/>
      <c r="I3" s="80"/>
      <c r="J3" s="80"/>
      <c r="K3" s="87"/>
      <c r="L3" s="80"/>
      <c r="M3" s="93"/>
      <c r="N3" s="89" t="s">
        <v>1</v>
      </c>
    </row>
    <row r="4" ht="24" customHeight="1" spans="1:14">
      <c r="A4" s="9" t="s">
        <v>435</v>
      </c>
      <c r="B4" s="94" t="s">
        <v>456</v>
      </c>
      <c r="C4" s="94" t="s">
        <v>457</v>
      </c>
      <c r="D4" s="95" t="s">
        <v>191</v>
      </c>
      <c r="E4" s="95"/>
      <c r="F4" s="95"/>
      <c r="G4" s="95"/>
      <c r="H4" s="96"/>
      <c r="I4" s="95"/>
      <c r="J4" s="95"/>
      <c r="K4" s="81"/>
      <c r="L4" s="95"/>
      <c r="M4" s="96"/>
      <c r="N4" s="82"/>
    </row>
    <row r="5" ht="24" customHeight="1" spans="1:14">
      <c r="A5" s="14"/>
      <c r="B5" s="97"/>
      <c r="C5" s="97"/>
      <c r="D5" s="98" t="s">
        <v>54</v>
      </c>
      <c r="E5" s="98" t="s">
        <v>57</v>
      </c>
      <c r="F5" s="98" t="s">
        <v>441</v>
      </c>
      <c r="G5" s="98" t="s">
        <v>442</v>
      </c>
      <c r="H5" s="99" t="s">
        <v>443</v>
      </c>
      <c r="I5" s="100" t="s">
        <v>444</v>
      </c>
      <c r="J5" s="100"/>
      <c r="K5" s="101"/>
      <c r="L5" s="100"/>
      <c r="M5" s="102"/>
      <c r="N5" s="103"/>
    </row>
    <row r="6" ht="54" customHeight="1" spans="1:14">
      <c r="A6" s="17"/>
      <c r="B6" s="103"/>
      <c r="C6" s="103"/>
      <c r="D6" s="104"/>
      <c r="E6" s="104" t="s">
        <v>56</v>
      </c>
      <c r="F6" s="104"/>
      <c r="G6" s="104"/>
      <c r="H6" s="105"/>
      <c r="I6" s="104" t="s">
        <v>56</v>
      </c>
      <c r="J6" s="104" t="s">
        <v>63</v>
      </c>
      <c r="K6" s="103" t="s">
        <v>64</v>
      </c>
      <c r="L6" s="104" t="s">
        <v>65</v>
      </c>
      <c r="M6" s="105" t="s">
        <v>66</v>
      </c>
      <c r="N6" s="103" t="s">
        <v>67</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106" t="s">
        <v>69</v>
      </c>
      <c r="B8" s="107"/>
      <c r="C8" s="107"/>
      <c r="D8" s="86">
        <v>4961200</v>
      </c>
      <c r="E8" s="86">
        <v>4961200</v>
      </c>
      <c r="F8" s="86"/>
      <c r="G8" s="86"/>
      <c r="H8" s="86"/>
      <c r="I8" s="86"/>
      <c r="J8" s="86"/>
      <c r="K8" s="86"/>
      <c r="L8" s="86"/>
      <c r="M8" s="86"/>
      <c r="N8" s="86"/>
    </row>
    <row r="9" ht="21" customHeight="1" spans="1:14">
      <c r="A9" s="108" t="s">
        <v>69</v>
      </c>
      <c r="B9" s="107"/>
      <c r="C9" s="107"/>
      <c r="D9" s="86">
        <v>4961200</v>
      </c>
      <c r="E9" s="86">
        <v>4961200</v>
      </c>
      <c r="F9" s="86"/>
      <c r="G9" s="86"/>
      <c r="H9" s="86"/>
      <c r="I9" s="86"/>
      <c r="J9" s="86"/>
      <c r="K9" s="86"/>
      <c r="L9" s="86"/>
      <c r="M9" s="86"/>
      <c r="N9" s="86"/>
    </row>
    <row r="10" ht="21" customHeight="1" spans="1:14">
      <c r="A10" s="109" t="s">
        <v>232</v>
      </c>
      <c r="B10" s="107" t="s">
        <v>445</v>
      </c>
      <c r="C10" s="107" t="s">
        <v>458</v>
      </c>
      <c r="D10" s="86">
        <v>60000</v>
      </c>
      <c r="E10" s="86">
        <v>60000</v>
      </c>
      <c r="F10" s="86"/>
      <c r="G10" s="86"/>
      <c r="H10" s="86"/>
      <c r="I10" s="86"/>
      <c r="J10" s="86"/>
      <c r="K10" s="86"/>
      <c r="L10" s="86"/>
      <c r="M10" s="86"/>
      <c r="N10" s="86"/>
    </row>
    <row r="11" ht="21" customHeight="1" spans="1:14">
      <c r="A11" s="109" t="s">
        <v>243</v>
      </c>
      <c r="B11" s="107" t="s">
        <v>459</v>
      </c>
      <c r="C11" s="107" t="s">
        <v>460</v>
      </c>
      <c r="D11" s="86">
        <v>29600</v>
      </c>
      <c r="E11" s="86">
        <v>29600</v>
      </c>
      <c r="F11" s="86"/>
      <c r="G11" s="86"/>
      <c r="H11" s="86"/>
      <c r="I11" s="86"/>
      <c r="J11" s="86"/>
      <c r="K11" s="86"/>
      <c r="L11" s="86"/>
      <c r="M11" s="86"/>
      <c r="N11" s="86"/>
    </row>
    <row r="12" ht="21" customHeight="1" spans="1:14">
      <c r="A12" s="109" t="s">
        <v>243</v>
      </c>
      <c r="B12" s="107" t="s">
        <v>461</v>
      </c>
      <c r="C12" s="107" t="s">
        <v>462</v>
      </c>
      <c r="D12" s="86">
        <v>23000</v>
      </c>
      <c r="E12" s="86">
        <v>23000</v>
      </c>
      <c r="F12" s="86"/>
      <c r="G12" s="86"/>
      <c r="H12" s="86"/>
      <c r="I12" s="86"/>
      <c r="J12" s="86"/>
      <c r="K12" s="86"/>
      <c r="L12" s="86"/>
      <c r="M12" s="86"/>
      <c r="N12" s="86"/>
    </row>
    <row r="13" ht="21" customHeight="1" spans="1:14">
      <c r="A13" s="109" t="s">
        <v>243</v>
      </c>
      <c r="B13" s="107" t="s">
        <v>463</v>
      </c>
      <c r="C13" s="107" t="s">
        <v>464</v>
      </c>
      <c r="D13" s="86">
        <v>100000</v>
      </c>
      <c r="E13" s="86">
        <v>100000</v>
      </c>
      <c r="F13" s="86"/>
      <c r="G13" s="86"/>
      <c r="H13" s="86"/>
      <c r="I13" s="86"/>
      <c r="J13" s="86"/>
      <c r="K13" s="86"/>
      <c r="L13" s="86"/>
      <c r="M13" s="86"/>
      <c r="N13" s="86"/>
    </row>
    <row r="14" ht="21" customHeight="1" spans="1:14">
      <c r="A14" s="109" t="s">
        <v>243</v>
      </c>
      <c r="B14" s="107" t="s">
        <v>449</v>
      </c>
      <c r="C14" s="107" t="s">
        <v>465</v>
      </c>
      <c r="D14" s="86">
        <v>50000</v>
      </c>
      <c r="E14" s="86">
        <v>50000</v>
      </c>
      <c r="F14" s="86"/>
      <c r="G14" s="86"/>
      <c r="H14" s="86"/>
      <c r="I14" s="86"/>
      <c r="J14" s="86"/>
      <c r="K14" s="86"/>
      <c r="L14" s="86"/>
      <c r="M14" s="86"/>
      <c r="N14" s="86"/>
    </row>
    <row r="15" ht="21" customHeight="1" spans="1:14">
      <c r="A15" s="109" t="s">
        <v>243</v>
      </c>
      <c r="B15" s="107" t="s">
        <v>466</v>
      </c>
      <c r="C15" s="107" t="s">
        <v>467</v>
      </c>
      <c r="D15" s="86">
        <v>110100</v>
      </c>
      <c r="E15" s="86">
        <v>110100</v>
      </c>
      <c r="F15" s="86"/>
      <c r="G15" s="86"/>
      <c r="H15" s="86"/>
      <c r="I15" s="86"/>
      <c r="J15" s="86"/>
      <c r="K15" s="86"/>
      <c r="L15" s="86"/>
      <c r="M15" s="86"/>
      <c r="N15" s="86"/>
    </row>
    <row r="16" ht="21" customHeight="1" spans="1:14">
      <c r="A16" s="109" t="s">
        <v>243</v>
      </c>
      <c r="B16" s="107" t="s">
        <v>468</v>
      </c>
      <c r="C16" s="107" t="s">
        <v>469</v>
      </c>
      <c r="D16" s="86">
        <v>5000</v>
      </c>
      <c r="E16" s="86">
        <v>5000</v>
      </c>
      <c r="F16" s="86"/>
      <c r="G16" s="86"/>
      <c r="H16" s="86"/>
      <c r="I16" s="86"/>
      <c r="J16" s="86"/>
      <c r="K16" s="86"/>
      <c r="L16" s="86"/>
      <c r="M16" s="86"/>
      <c r="N16" s="86"/>
    </row>
    <row r="17" ht="21" customHeight="1" spans="1:14">
      <c r="A17" s="109" t="s">
        <v>243</v>
      </c>
      <c r="B17" s="107" t="s">
        <v>470</v>
      </c>
      <c r="C17" s="107" t="s">
        <v>469</v>
      </c>
      <c r="D17" s="86">
        <v>20000</v>
      </c>
      <c r="E17" s="86">
        <v>20000</v>
      </c>
      <c r="F17" s="86"/>
      <c r="G17" s="86"/>
      <c r="H17" s="86"/>
      <c r="I17" s="86"/>
      <c r="J17" s="86"/>
      <c r="K17" s="86"/>
      <c r="L17" s="86"/>
      <c r="M17" s="86"/>
      <c r="N17" s="86"/>
    </row>
    <row r="18" ht="21" customHeight="1" spans="1:14">
      <c r="A18" s="109" t="s">
        <v>243</v>
      </c>
      <c r="B18" s="107" t="s">
        <v>471</v>
      </c>
      <c r="C18" s="107" t="s">
        <v>469</v>
      </c>
      <c r="D18" s="86">
        <v>10000</v>
      </c>
      <c r="E18" s="86">
        <v>10000</v>
      </c>
      <c r="F18" s="86"/>
      <c r="G18" s="86"/>
      <c r="H18" s="86"/>
      <c r="I18" s="86"/>
      <c r="J18" s="86"/>
      <c r="K18" s="86"/>
      <c r="L18" s="86"/>
      <c r="M18" s="86"/>
      <c r="N18" s="86"/>
    </row>
    <row r="19" ht="21" customHeight="1" spans="1:14">
      <c r="A19" s="109" t="s">
        <v>277</v>
      </c>
      <c r="B19" s="107" t="s">
        <v>472</v>
      </c>
      <c r="C19" s="107" t="s">
        <v>473</v>
      </c>
      <c r="D19" s="86">
        <v>15000</v>
      </c>
      <c r="E19" s="86">
        <v>15000</v>
      </c>
      <c r="F19" s="86"/>
      <c r="G19" s="86"/>
      <c r="H19" s="86"/>
      <c r="I19" s="86"/>
      <c r="J19" s="86"/>
      <c r="K19" s="86"/>
      <c r="L19" s="86"/>
      <c r="M19" s="86"/>
      <c r="N19" s="86"/>
    </row>
    <row r="20" ht="21" customHeight="1" spans="1:14">
      <c r="A20" s="109" t="s">
        <v>277</v>
      </c>
      <c r="B20" s="107" t="s">
        <v>474</v>
      </c>
      <c r="C20" s="107" t="s">
        <v>475</v>
      </c>
      <c r="D20" s="86">
        <v>20000</v>
      </c>
      <c r="E20" s="86">
        <v>20000</v>
      </c>
      <c r="F20" s="86"/>
      <c r="G20" s="86"/>
      <c r="H20" s="86"/>
      <c r="I20" s="86"/>
      <c r="J20" s="86"/>
      <c r="K20" s="86"/>
      <c r="L20" s="86"/>
      <c r="M20" s="86"/>
      <c r="N20" s="86"/>
    </row>
    <row r="21" ht="21" customHeight="1" spans="1:14">
      <c r="A21" s="109" t="s">
        <v>277</v>
      </c>
      <c r="B21" s="107" t="s">
        <v>476</v>
      </c>
      <c r="C21" s="107" t="s">
        <v>477</v>
      </c>
      <c r="D21" s="86">
        <v>85000</v>
      </c>
      <c r="E21" s="86">
        <v>85000</v>
      </c>
      <c r="F21" s="86"/>
      <c r="G21" s="86"/>
      <c r="H21" s="86"/>
      <c r="I21" s="86"/>
      <c r="J21" s="86"/>
      <c r="K21" s="86"/>
      <c r="L21" s="86"/>
      <c r="M21" s="86"/>
      <c r="N21" s="86"/>
    </row>
    <row r="22" ht="21" customHeight="1" spans="1:14">
      <c r="A22" s="109" t="s">
        <v>277</v>
      </c>
      <c r="B22" s="107" t="s">
        <v>451</v>
      </c>
      <c r="C22" s="107" t="s">
        <v>478</v>
      </c>
      <c r="D22" s="86">
        <v>336000</v>
      </c>
      <c r="E22" s="86">
        <v>336000</v>
      </c>
      <c r="F22" s="86"/>
      <c r="G22" s="86"/>
      <c r="H22" s="86"/>
      <c r="I22" s="86"/>
      <c r="J22" s="86"/>
      <c r="K22" s="86"/>
      <c r="L22" s="86"/>
      <c r="M22" s="86"/>
      <c r="N22" s="86"/>
    </row>
    <row r="23" ht="21" customHeight="1" spans="1:14">
      <c r="A23" s="109" t="s">
        <v>285</v>
      </c>
      <c r="B23" s="107" t="s">
        <v>479</v>
      </c>
      <c r="C23" s="107" t="s">
        <v>475</v>
      </c>
      <c r="D23" s="86">
        <v>300000</v>
      </c>
      <c r="E23" s="86">
        <v>300000</v>
      </c>
      <c r="F23" s="86"/>
      <c r="G23" s="86"/>
      <c r="H23" s="86"/>
      <c r="I23" s="86"/>
      <c r="J23" s="86"/>
      <c r="K23" s="86"/>
      <c r="L23" s="86"/>
      <c r="M23" s="86"/>
      <c r="N23" s="86"/>
    </row>
    <row r="24" ht="21" customHeight="1" spans="1:14">
      <c r="A24" s="109" t="s">
        <v>285</v>
      </c>
      <c r="B24" s="107" t="s">
        <v>480</v>
      </c>
      <c r="C24" s="107" t="s">
        <v>475</v>
      </c>
      <c r="D24" s="86">
        <v>300000</v>
      </c>
      <c r="E24" s="86">
        <v>300000</v>
      </c>
      <c r="F24" s="86"/>
      <c r="G24" s="86"/>
      <c r="H24" s="86"/>
      <c r="I24" s="86"/>
      <c r="J24" s="86"/>
      <c r="K24" s="86"/>
      <c r="L24" s="86"/>
      <c r="M24" s="86"/>
      <c r="N24" s="86"/>
    </row>
    <row r="25" ht="21" customHeight="1" spans="1:14">
      <c r="A25" s="109" t="s">
        <v>285</v>
      </c>
      <c r="B25" s="107" t="s">
        <v>481</v>
      </c>
      <c r="C25" s="107" t="s">
        <v>475</v>
      </c>
      <c r="D25" s="86">
        <v>300000</v>
      </c>
      <c r="E25" s="86">
        <v>300000</v>
      </c>
      <c r="F25" s="86"/>
      <c r="G25" s="86"/>
      <c r="H25" s="86"/>
      <c r="I25" s="86"/>
      <c r="J25" s="86"/>
      <c r="K25" s="86"/>
      <c r="L25" s="86"/>
      <c r="M25" s="86"/>
      <c r="N25" s="86"/>
    </row>
    <row r="26" ht="21" customHeight="1" spans="1:14">
      <c r="A26" s="109" t="s">
        <v>285</v>
      </c>
      <c r="B26" s="107" t="s">
        <v>482</v>
      </c>
      <c r="C26" s="107" t="s">
        <v>475</v>
      </c>
      <c r="D26" s="86">
        <v>69000</v>
      </c>
      <c r="E26" s="86">
        <v>69000</v>
      </c>
      <c r="F26" s="86"/>
      <c r="G26" s="86"/>
      <c r="H26" s="86"/>
      <c r="I26" s="86"/>
      <c r="J26" s="86"/>
      <c r="K26" s="86"/>
      <c r="L26" s="86"/>
      <c r="M26" s="86"/>
      <c r="N26" s="86"/>
    </row>
    <row r="27" ht="21" customHeight="1" spans="1:14">
      <c r="A27" s="109" t="s">
        <v>285</v>
      </c>
      <c r="B27" s="107" t="s">
        <v>483</v>
      </c>
      <c r="C27" s="107" t="s">
        <v>475</v>
      </c>
      <c r="D27" s="86">
        <v>130000</v>
      </c>
      <c r="E27" s="86">
        <v>130000</v>
      </c>
      <c r="F27" s="86"/>
      <c r="G27" s="86"/>
      <c r="H27" s="86"/>
      <c r="I27" s="86"/>
      <c r="J27" s="86"/>
      <c r="K27" s="86"/>
      <c r="L27" s="86"/>
      <c r="M27" s="86"/>
      <c r="N27" s="86"/>
    </row>
    <row r="28" ht="21" customHeight="1" spans="1:14">
      <c r="A28" s="109" t="s">
        <v>285</v>
      </c>
      <c r="B28" s="107" t="s">
        <v>484</v>
      </c>
      <c r="C28" s="107" t="s">
        <v>475</v>
      </c>
      <c r="D28" s="86">
        <v>118000</v>
      </c>
      <c r="E28" s="86">
        <v>118000</v>
      </c>
      <c r="F28" s="86"/>
      <c r="G28" s="86"/>
      <c r="H28" s="86"/>
      <c r="I28" s="86"/>
      <c r="J28" s="86"/>
      <c r="K28" s="86"/>
      <c r="L28" s="86"/>
      <c r="M28" s="86"/>
      <c r="N28" s="86"/>
    </row>
    <row r="29" ht="21" customHeight="1" spans="1:14">
      <c r="A29" s="109" t="s">
        <v>285</v>
      </c>
      <c r="B29" s="107" t="s">
        <v>485</v>
      </c>
      <c r="C29" s="107" t="s">
        <v>475</v>
      </c>
      <c r="D29" s="86">
        <v>275000</v>
      </c>
      <c r="E29" s="86">
        <v>275000</v>
      </c>
      <c r="F29" s="86"/>
      <c r="G29" s="86"/>
      <c r="H29" s="86"/>
      <c r="I29" s="86"/>
      <c r="J29" s="86"/>
      <c r="K29" s="86"/>
      <c r="L29" s="86"/>
      <c r="M29" s="86"/>
      <c r="N29" s="86"/>
    </row>
    <row r="30" ht="21" customHeight="1" spans="1:14">
      <c r="A30" s="109" t="s">
        <v>285</v>
      </c>
      <c r="B30" s="107" t="s">
        <v>486</v>
      </c>
      <c r="C30" s="107" t="s">
        <v>487</v>
      </c>
      <c r="D30" s="86">
        <v>400000</v>
      </c>
      <c r="E30" s="86">
        <v>400000</v>
      </c>
      <c r="F30" s="86"/>
      <c r="G30" s="86"/>
      <c r="H30" s="86"/>
      <c r="I30" s="86"/>
      <c r="J30" s="86"/>
      <c r="K30" s="86"/>
      <c r="L30" s="86"/>
      <c r="M30" s="86"/>
      <c r="N30" s="86"/>
    </row>
    <row r="31" ht="21" customHeight="1" spans="1:14">
      <c r="A31" s="109" t="s">
        <v>285</v>
      </c>
      <c r="B31" s="107" t="s">
        <v>488</v>
      </c>
      <c r="C31" s="107" t="s">
        <v>478</v>
      </c>
      <c r="D31" s="86">
        <v>150000</v>
      </c>
      <c r="E31" s="86">
        <v>150000</v>
      </c>
      <c r="F31" s="86"/>
      <c r="G31" s="86"/>
      <c r="H31" s="86"/>
      <c r="I31" s="86"/>
      <c r="J31" s="86"/>
      <c r="K31" s="86"/>
      <c r="L31" s="86"/>
      <c r="M31" s="86"/>
      <c r="N31" s="86"/>
    </row>
    <row r="32" ht="21" customHeight="1" spans="1:14">
      <c r="A32" s="109" t="s">
        <v>285</v>
      </c>
      <c r="B32" s="107" t="s">
        <v>489</v>
      </c>
      <c r="C32" s="107" t="s">
        <v>478</v>
      </c>
      <c r="D32" s="86">
        <v>81000</v>
      </c>
      <c r="E32" s="86">
        <v>81000</v>
      </c>
      <c r="F32" s="86"/>
      <c r="G32" s="86"/>
      <c r="H32" s="86"/>
      <c r="I32" s="86"/>
      <c r="J32" s="86"/>
      <c r="K32" s="86"/>
      <c r="L32" s="86"/>
      <c r="M32" s="86"/>
      <c r="N32" s="86"/>
    </row>
    <row r="33" ht="21" customHeight="1" spans="1:14">
      <c r="A33" s="109" t="s">
        <v>285</v>
      </c>
      <c r="B33" s="107" t="s">
        <v>490</v>
      </c>
      <c r="C33" s="107" t="s">
        <v>467</v>
      </c>
      <c r="D33" s="86">
        <v>400000</v>
      </c>
      <c r="E33" s="86">
        <v>400000</v>
      </c>
      <c r="F33" s="86"/>
      <c r="G33" s="86"/>
      <c r="H33" s="86"/>
      <c r="I33" s="86"/>
      <c r="J33" s="86"/>
      <c r="K33" s="86"/>
      <c r="L33" s="86"/>
      <c r="M33" s="86"/>
      <c r="N33" s="86"/>
    </row>
    <row r="34" ht="21" customHeight="1" spans="1:14">
      <c r="A34" s="109" t="s">
        <v>290</v>
      </c>
      <c r="B34" s="107" t="s">
        <v>491</v>
      </c>
      <c r="C34" s="107" t="s">
        <v>475</v>
      </c>
      <c r="D34" s="86">
        <v>40000</v>
      </c>
      <c r="E34" s="86">
        <v>40000</v>
      </c>
      <c r="F34" s="86"/>
      <c r="G34" s="86"/>
      <c r="H34" s="86"/>
      <c r="I34" s="86"/>
      <c r="J34" s="86"/>
      <c r="K34" s="86"/>
      <c r="L34" s="86"/>
      <c r="M34" s="86"/>
      <c r="N34" s="86"/>
    </row>
    <row r="35" ht="21" customHeight="1" spans="1:14">
      <c r="A35" s="109" t="s">
        <v>290</v>
      </c>
      <c r="B35" s="107" t="s">
        <v>492</v>
      </c>
      <c r="C35" s="107" t="s">
        <v>493</v>
      </c>
      <c r="D35" s="86">
        <v>29500</v>
      </c>
      <c r="E35" s="86">
        <v>29500</v>
      </c>
      <c r="F35" s="86"/>
      <c r="G35" s="86"/>
      <c r="H35" s="86"/>
      <c r="I35" s="86"/>
      <c r="J35" s="86"/>
      <c r="K35" s="86"/>
      <c r="L35" s="86"/>
      <c r="M35" s="86"/>
      <c r="N35" s="86"/>
    </row>
    <row r="36" ht="21" customHeight="1" spans="1:14">
      <c r="A36" s="109" t="s">
        <v>290</v>
      </c>
      <c r="B36" s="107" t="s">
        <v>454</v>
      </c>
      <c r="C36" s="107" t="s">
        <v>478</v>
      </c>
      <c r="D36" s="86">
        <v>190000</v>
      </c>
      <c r="E36" s="86">
        <v>190000</v>
      </c>
      <c r="F36" s="86"/>
      <c r="G36" s="86"/>
      <c r="H36" s="86"/>
      <c r="I36" s="86"/>
      <c r="J36" s="86"/>
      <c r="K36" s="86"/>
      <c r="L36" s="86"/>
      <c r="M36" s="86"/>
      <c r="N36" s="86"/>
    </row>
    <row r="37" ht="21" customHeight="1" spans="1:14">
      <c r="A37" s="109" t="s">
        <v>290</v>
      </c>
      <c r="B37" s="107" t="s">
        <v>494</v>
      </c>
      <c r="C37" s="107" t="s">
        <v>467</v>
      </c>
      <c r="D37" s="86">
        <v>54000</v>
      </c>
      <c r="E37" s="86">
        <v>54000</v>
      </c>
      <c r="F37" s="86"/>
      <c r="G37" s="86"/>
      <c r="H37" s="86"/>
      <c r="I37" s="86"/>
      <c r="J37" s="86"/>
      <c r="K37" s="86"/>
      <c r="L37" s="86"/>
      <c r="M37" s="86"/>
      <c r="N37" s="86"/>
    </row>
    <row r="38" ht="21" customHeight="1" spans="1:14">
      <c r="A38" s="109" t="s">
        <v>290</v>
      </c>
      <c r="B38" s="107" t="s">
        <v>495</v>
      </c>
      <c r="C38" s="107" t="s">
        <v>467</v>
      </c>
      <c r="D38" s="86">
        <v>120000</v>
      </c>
      <c r="E38" s="86">
        <v>120000</v>
      </c>
      <c r="F38" s="86"/>
      <c r="G38" s="86"/>
      <c r="H38" s="86"/>
      <c r="I38" s="86"/>
      <c r="J38" s="86"/>
      <c r="K38" s="86"/>
      <c r="L38" s="86"/>
      <c r="M38" s="86"/>
      <c r="N38" s="86"/>
    </row>
    <row r="39" ht="21" customHeight="1" spans="1:14">
      <c r="A39" s="109" t="s">
        <v>292</v>
      </c>
      <c r="B39" s="107" t="s">
        <v>496</v>
      </c>
      <c r="C39" s="107" t="s">
        <v>464</v>
      </c>
      <c r="D39" s="86">
        <v>180000</v>
      </c>
      <c r="E39" s="86">
        <v>180000</v>
      </c>
      <c r="F39" s="86"/>
      <c r="G39" s="86"/>
      <c r="H39" s="86"/>
      <c r="I39" s="86"/>
      <c r="J39" s="86"/>
      <c r="K39" s="86"/>
      <c r="L39" s="86"/>
      <c r="M39" s="86"/>
      <c r="N39" s="86"/>
    </row>
    <row r="40" ht="21" customHeight="1" spans="1:14">
      <c r="A40" s="109" t="s">
        <v>292</v>
      </c>
      <c r="B40" s="107" t="s">
        <v>497</v>
      </c>
      <c r="C40" s="107" t="s">
        <v>464</v>
      </c>
      <c r="D40" s="86">
        <v>350000</v>
      </c>
      <c r="E40" s="86">
        <v>350000</v>
      </c>
      <c r="F40" s="86"/>
      <c r="G40" s="86"/>
      <c r="H40" s="86"/>
      <c r="I40" s="86"/>
      <c r="J40" s="86"/>
      <c r="K40" s="86"/>
      <c r="L40" s="86"/>
      <c r="M40" s="86"/>
      <c r="N40" s="86"/>
    </row>
    <row r="41" ht="21" customHeight="1" spans="1:14">
      <c r="A41" s="109" t="s">
        <v>292</v>
      </c>
      <c r="B41" s="107" t="s">
        <v>498</v>
      </c>
      <c r="C41" s="107" t="s">
        <v>464</v>
      </c>
      <c r="D41" s="86">
        <v>12000</v>
      </c>
      <c r="E41" s="86">
        <v>12000</v>
      </c>
      <c r="F41" s="86"/>
      <c r="G41" s="86"/>
      <c r="H41" s="86"/>
      <c r="I41" s="86"/>
      <c r="J41" s="86"/>
      <c r="K41" s="86"/>
      <c r="L41" s="86"/>
      <c r="M41" s="86"/>
      <c r="N41" s="86"/>
    </row>
    <row r="42" ht="21" customHeight="1" spans="1:14">
      <c r="A42" s="109" t="s">
        <v>292</v>
      </c>
      <c r="B42" s="107" t="s">
        <v>499</v>
      </c>
      <c r="C42" s="107" t="s">
        <v>464</v>
      </c>
      <c r="D42" s="86">
        <v>99000</v>
      </c>
      <c r="E42" s="86">
        <v>99000</v>
      </c>
      <c r="F42" s="86"/>
      <c r="G42" s="86"/>
      <c r="H42" s="86"/>
      <c r="I42" s="86"/>
      <c r="J42" s="86"/>
      <c r="K42" s="86"/>
      <c r="L42" s="86"/>
      <c r="M42" s="86"/>
      <c r="N42" s="86"/>
    </row>
    <row r="43" ht="21" customHeight="1" spans="1:14">
      <c r="A43" s="109" t="s">
        <v>292</v>
      </c>
      <c r="B43" s="107" t="s">
        <v>500</v>
      </c>
      <c r="C43" s="107" t="s">
        <v>464</v>
      </c>
      <c r="D43" s="86">
        <v>500000</v>
      </c>
      <c r="E43" s="86">
        <v>500000</v>
      </c>
      <c r="F43" s="86"/>
      <c r="G43" s="86"/>
      <c r="H43" s="86"/>
      <c r="I43" s="86"/>
      <c r="J43" s="86"/>
      <c r="K43" s="86"/>
      <c r="L43" s="86"/>
      <c r="M43" s="86"/>
      <c r="N43" s="86"/>
    </row>
    <row r="44" ht="21" customHeight="1" spans="1:14">
      <c r="A44" s="110" t="s">
        <v>175</v>
      </c>
      <c r="B44" s="111"/>
      <c r="C44" s="111"/>
      <c r="D44" s="86">
        <v>4961200</v>
      </c>
      <c r="E44" s="86">
        <v>4961200</v>
      </c>
      <c r="F44" s="86"/>
      <c r="G44" s="86"/>
      <c r="H44" s="86"/>
      <c r="I44" s="86"/>
      <c r="J44" s="86"/>
      <c r="K44" s="86"/>
      <c r="L44" s="86"/>
      <c r="M44" s="86"/>
      <c r="N44" s="86"/>
    </row>
  </sheetData>
  <mergeCells count="13">
    <mergeCell ref="A2:N2"/>
    <mergeCell ref="A3:C3"/>
    <mergeCell ref="D4:N4"/>
    <mergeCell ref="I5:N5"/>
    <mergeCell ref="A44:C44"/>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12"/>
  <sheetViews>
    <sheetView showZeros="0" workbookViewId="0">
      <selection activeCell="E23" sqref="E23"/>
    </sheetView>
  </sheetViews>
  <sheetFormatPr defaultColWidth="9.13888888888889" defaultRowHeight="14.25" customHeight="1"/>
  <cols>
    <col min="1" max="1" width="37.7037037037037" customWidth="1"/>
    <col min="2" max="25" width="20" customWidth="1"/>
  </cols>
  <sheetData>
    <row r="1" ht="17.25" customHeight="1" spans="1:25">
      <c r="D1" s="75"/>
      <c r="W1" s="2"/>
      <c r="X1" s="2"/>
      <c r="Y1" s="2" t="s">
        <v>501</v>
      </c>
    </row>
    <row r="2" ht="41.25" customHeight="1" spans="1:25">
      <c r="A2" s="76" t="str">
        <f>"2026"&amp;"年市对下转移支付预算表"</f>
        <v>2026年市对下转移支付预算表</v>
      </c>
      <c r="B2" s="3"/>
      <c r="C2" s="3"/>
      <c r="D2" s="3"/>
      <c r="E2" s="3"/>
      <c r="F2" s="3"/>
      <c r="G2" s="3"/>
      <c r="H2" s="3"/>
      <c r="I2" s="3"/>
      <c r="J2" s="3"/>
      <c r="K2" s="3"/>
      <c r="L2" s="3"/>
      <c r="M2" s="3"/>
      <c r="N2" s="3"/>
      <c r="O2" s="3"/>
      <c r="P2" s="3"/>
      <c r="Q2" s="3"/>
      <c r="R2" s="3"/>
      <c r="S2" s="3"/>
      <c r="T2" s="3"/>
      <c r="U2" s="3"/>
      <c r="V2" s="3"/>
      <c r="W2" s="69"/>
      <c r="X2" s="69"/>
      <c r="Y2" s="69"/>
    </row>
    <row r="3" ht="18" customHeight="1" spans="1:25">
      <c r="A3" s="77" t="str">
        <f>"单位名称："&amp;"中国人民政治协商会议昆明市委员会办公室"</f>
        <v>单位名称：中国人民政治协商会议昆明市委员会办公室</v>
      </c>
      <c r="B3" s="78"/>
      <c r="C3" s="78"/>
      <c r="D3" s="79"/>
      <c r="E3" s="80"/>
      <c r="F3" s="80"/>
      <c r="G3" s="80"/>
      <c r="H3" s="80"/>
      <c r="I3" s="80"/>
      <c r="W3" s="7"/>
      <c r="X3" s="7"/>
      <c r="Y3" s="7" t="s">
        <v>1</v>
      </c>
    </row>
    <row r="4" ht="19.5" customHeight="1" spans="1:25">
      <c r="A4" s="27" t="s">
        <v>502</v>
      </c>
      <c r="B4" s="10" t="s">
        <v>191</v>
      </c>
      <c r="C4" s="11"/>
      <c r="D4" s="11"/>
      <c r="E4" s="10" t="s">
        <v>503</v>
      </c>
      <c r="F4" s="11"/>
      <c r="G4" s="11"/>
      <c r="H4" s="11"/>
      <c r="I4" s="11"/>
      <c r="J4" s="11"/>
      <c r="K4" s="11"/>
      <c r="L4" s="11"/>
      <c r="M4" s="11"/>
      <c r="N4" s="11"/>
      <c r="O4" s="11"/>
      <c r="P4" s="11"/>
      <c r="Q4" s="11"/>
      <c r="R4" s="11"/>
      <c r="S4" s="11"/>
      <c r="T4" s="11"/>
      <c r="U4" s="11"/>
      <c r="V4" s="11"/>
      <c r="W4" s="81"/>
      <c r="X4" s="82"/>
      <c r="Y4" s="82"/>
    </row>
    <row r="5" ht="40.5" customHeight="1" spans="1:25">
      <c r="A5" s="18"/>
      <c r="B5" s="28" t="s">
        <v>54</v>
      </c>
      <c r="C5" s="9" t="s">
        <v>57</v>
      </c>
      <c r="D5" s="83" t="s">
        <v>441</v>
      </c>
      <c r="E5" s="50" t="s">
        <v>504</v>
      </c>
      <c r="F5" s="50" t="s">
        <v>505</v>
      </c>
      <c r="G5" s="50" t="s">
        <v>506</v>
      </c>
      <c r="H5" s="50" t="s">
        <v>507</v>
      </c>
      <c r="I5" s="50" t="s">
        <v>508</v>
      </c>
      <c r="J5" s="50" t="s">
        <v>509</v>
      </c>
      <c r="K5" s="50" t="s">
        <v>510</v>
      </c>
      <c r="L5" s="50" t="s">
        <v>511</v>
      </c>
      <c r="M5" s="50" t="s">
        <v>512</v>
      </c>
      <c r="N5" s="50" t="s">
        <v>513</v>
      </c>
      <c r="O5" s="50" t="s">
        <v>514</v>
      </c>
      <c r="P5" s="50" t="s">
        <v>515</v>
      </c>
      <c r="Q5" s="50" t="s">
        <v>516</v>
      </c>
      <c r="R5" s="50" t="s">
        <v>517</v>
      </c>
      <c r="S5" s="50" t="s">
        <v>518</v>
      </c>
      <c r="T5" s="50" t="s">
        <v>519</v>
      </c>
      <c r="U5" s="50" t="s">
        <v>520</v>
      </c>
      <c r="V5" s="50" t="s">
        <v>521</v>
      </c>
      <c r="W5" s="50" t="s">
        <v>522</v>
      </c>
      <c r="X5" s="84" t="s">
        <v>523</v>
      </c>
      <c r="Y5" s="84" t="s">
        <v>524</v>
      </c>
    </row>
    <row r="6" ht="19.5" customHeight="1" spans="1:25">
      <c r="A6" s="19">
        <v>1</v>
      </c>
      <c r="B6" s="19">
        <v>2</v>
      </c>
      <c r="C6" s="19">
        <v>3</v>
      </c>
      <c r="D6" s="85">
        <v>4</v>
      </c>
      <c r="E6" s="29">
        <v>5</v>
      </c>
      <c r="F6" s="19">
        <v>6</v>
      </c>
      <c r="G6" s="19">
        <v>7</v>
      </c>
      <c r="H6" s="85">
        <v>8</v>
      </c>
      <c r="I6" s="19">
        <v>9</v>
      </c>
      <c r="J6" s="19">
        <v>10</v>
      </c>
      <c r="K6" s="19">
        <v>11</v>
      </c>
      <c r="L6" s="85">
        <v>12</v>
      </c>
      <c r="M6" s="19">
        <v>13</v>
      </c>
      <c r="N6" s="19">
        <v>14</v>
      </c>
      <c r="O6" s="19">
        <v>15</v>
      </c>
      <c r="P6" s="85">
        <v>16</v>
      </c>
      <c r="Q6" s="19">
        <v>17</v>
      </c>
      <c r="R6" s="19">
        <v>18</v>
      </c>
      <c r="S6" s="19">
        <v>19</v>
      </c>
      <c r="T6" s="85">
        <v>20</v>
      </c>
      <c r="U6" s="85">
        <v>21</v>
      </c>
      <c r="V6" s="85">
        <v>22</v>
      </c>
      <c r="W6" s="29">
        <v>23</v>
      </c>
      <c r="X6" s="29">
        <v>24</v>
      </c>
      <c r="Y6" s="29">
        <v>25</v>
      </c>
    </row>
    <row r="7" ht="19.5" customHeight="1" spans="1:25">
      <c r="A7" s="30"/>
      <c r="B7" s="86"/>
      <c r="C7" s="86"/>
      <c r="D7" s="86"/>
      <c r="E7" s="86"/>
      <c r="F7" s="86"/>
      <c r="G7" s="86"/>
      <c r="H7" s="86"/>
      <c r="I7" s="86"/>
      <c r="J7" s="86"/>
      <c r="K7" s="86"/>
      <c r="L7" s="86"/>
      <c r="M7" s="86"/>
      <c r="N7" s="86"/>
      <c r="O7" s="86"/>
      <c r="P7" s="86"/>
      <c r="Q7" s="86"/>
      <c r="R7" s="86"/>
      <c r="S7" s="86"/>
      <c r="T7" s="86"/>
      <c r="U7" s="86"/>
      <c r="V7" s="86"/>
      <c r="W7" s="86"/>
      <c r="X7" s="86"/>
      <c r="Y7" s="86"/>
    </row>
    <row r="8" ht="19.5" customHeight="1" spans="1:25">
      <c r="A8" s="72"/>
      <c r="B8" s="86"/>
      <c r="C8" s="86"/>
      <c r="D8" s="86"/>
      <c r="E8" s="86"/>
      <c r="F8" s="86"/>
      <c r="G8" s="86"/>
      <c r="H8" s="86"/>
      <c r="I8" s="86"/>
      <c r="J8" s="86"/>
      <c r="K8" s="86"/>
      <c r="L8" s="86"/>
      <c r="M8" s="86"/>
      <c r="N8" s="86"/>
      <c r="O8" s="86"/>
      <c r="P8" s="86"/>
      <c r="Q8" s="86"/>
      <c r="R8" s="86"/>
      <c r="S8" s="86"/>
      <c r="T8" s="86"/>
      <c r="U8" s="86"/>
      <c r="V8" s="86"/>
      <c r="W8" s="86"/>
      <c r="X8" s="86"/>
      <c r="Y8" s="86"/>
    </row>
    <row r="12" customHeight="1" spans="1:25">
      <c r="A12" s="74" t="s">
        <v>525</v>
      </c>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1"/>
  <sheetViews>
    <sheetView showZeros="0" workbookViewId="0">
      <selection activeCell="C29" sqref="C29"/>
    </sheetView>
  </sheetViews>
  <sheetFormatPr defaultColWidth="9.13888888888889" defaultRowHeight="12" customHeight="1"/>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518518518519" customWidth="1"/>
  </cols>
  <sheetData>
    <row r="1" ht="16.5" customHeight="1" spans="1:10">
      <c r="J1" s="2" t="s">
        <v>526</v>
      </c>
    </row>
    <row r="2" ht="41.25" customHeight="1" spans="1:10">
      <c r="A2" s="68" t="str">
        <f>"2026"&amp;"年市对下转移支付绩效目标表"</f>
        <v>2026年市对下转移支付绩效目标表</v>
      </c>
      <c r="B2" s="3"/>
      <c r="C2" s="3"/>
      <c r="D2" s="3"/>
      <c r="E2" s="3"/>
      <c r="F2" s="69"/>
      <c r="G2" s="3"/>
      <c r="H2" s="69"/>
      <c r="I2" s="69"/>
      <c r="J2" s="3"/>
    </row>
    <row r="3" ht="17.25" customHeight="1" spans="1:10">
      <c r="A3" s="4" t="str">
        <f>"单位名称："&amp;"中国人民政治协商会议昆明市委员会办公室"</f>
        <v>单位名称：中国人民政治协商会议昆明市委员会办公室</v>
      </c>
    </row>
    <row r="4" ht="44.25" customHeight="1" spans="1:10">
      <c r="A4" s="70" t="s">
        <v>294</v>
      </c>
      <c r="B4" s="70" t="s">
        <v>295</v>
      </c>
      <c r="C4" s="70" t="s">
        <v>296</v>
      </c>
      <c r="D4" s="70" t="s">
        <v>297</v>
      </c>
      <c r="E4" s="70" t="s">
        <v>298</v>
      </c>
      <c r="F4" s="71" t="s">
        <v>299</v>
      </c>
      <c r="G4" s="70" t="s">
        <v>300</v>
      </c>
      <c r="H4" s="71" t="s">
        <v>301</v>
      </c>
      <c r="I4" s="71" t="s">
        <v>302</v>
      </c>
      <c r="J4" s="70" t="s">
        <v>303</v>
      </c>
    </row>
    <row r="5" ht="14.25" customHeight="1" spans="1:10">
      <c r="A5" s="70">
        <v>1</v>
      </c>
      <c r="B5" s="70">
        <v>2</v>
      </c>
      <c r="C5" s="70">
        <v>3</v>
      </c>
      <c r="D5" s="70">
        <v>4</v>
      </c>
      <c r="E5" s="70">
        <v>5</v>
      </c>
      <c r="F5" s="71">
        <v>6</v>
      </c>
      <c r="G5" s="70">
        <v>7</v>
      </c>
      <c r="H5" s="71">
        <v>8</v>
      </c>
      <c r="I5" s="71">
        <v>9</v>
      </c>
      <c r="J5" s="70">
        <v>10</v>
      </c>
    </row>
    <row r="6" ht="42" customHeight="1" spans="1:10">
      <c r="A6" s="30"/>
      <c r="B6" s="72"/>
      <c r="C6" s="72"/>
      <c r="D6" s="72"/>
      <c r="E6" s="54"/>
      <c r="F6" s="73"/>
      <c r="G6" s="54"/>
      <c r="H6" s="73"/>
      <c r="I6" s="73"/>
      <c r="J6" s="54"/>
    </row>
    <row r="7" ht="42" customHeight="1" spans="1:10">
      <c r="A7" s="30"/>
      <c r="B7" s="20"/>
      <c r="C7" s="20"/>
      <c r="D7" s="20"/>
      <c r="E7" s="30"/>
      <c r="F7" s="20"/>
      <c r="G7" s="30"/>
      <c r="H7" s="20"/>
      <c r="I7" s="20"/>
      <c r="J7" s="30"/>
    </row>
    <row r="11" customHeight="1" spans="1:10">
      <c r="A11" s="74" t="s">
        <v>527</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4"/>
  <sheetViews>
    <sheetView showZeros="0" workbookViewId="0">
      <selection activeCell="D32" sqref="D32"/>
    </sheetView>
  </sheetViews>
  <sheetFormatPr defaultColWidth="10.4259259259259" defaultRowHeight="14.25" customHeight="1" outlineLevelCol="7"/>
  <cols>
    <col min="1" max="2" width="33.7037037037037" customWidth="1"/>
    <col min="3" max="3" width="45.5740740740741" customWidth="1"/>
    <col min="4" max="4" width="27.5740740740741" customWidth="1"/>
    <col min="5" max="5" width="21.712962962963" customWidth="1"/>
    <col min="6" max="8" width="26.287037037037" customWidth="1"/>
  </cols>
  <sheetData>
    <row r="1" customHeight="1" spans="1:8">
      <c r="A1" s="38" t="s">
        <v>528</v>
      </c>
      <c r="B1" s="39"/>
      <c r="C1" s="40"/>
      <c r="D1" s="40"/>
      <c r="E1" s="40"/>
      <c r="F1" s="39"/>
      <c r="G1" s="39"/>
      <c r="H1" s="40"/>
    </row>
    <row r="2" ht="41.25" customHeight="1" spans="1:8">
      <c r="A2" s="41" t="str">
        <f>"2026"&amp;"年新增资产配置预算表"</f>
        <v>2026年新增资产配置预算表</v>
      </c>
      <c r="B2" s="42"/>
      <c r="C2" s="43"/>
      <c r="D2" s="43"/>
      <c r="E2" s="43"/>
      <c r="F2" s="42"/>
      <c r="G2" s="42"/>
      <c r="H2" s="43"/>
    </row>
    <row r="3" customHeight="1" spans="1:8">
      <c r="A3" s="44" t="str">
        <f>"单位名称："&amp;"中国人民政治协商会议昆明市委员会办公室"</f>
        <v>单位名称：中国人民政治协商会议昆明市委员会办公室</v>
      </c>
      <c r="B3" s="45"/>
      <c r="C3" s="46"/>
      <c r="E3" s="43"/>
      <c r="F3" s="42"/>
      <c r="G3" s="42"/>
      <c r="H3" s="47" t="s">
        <v>1</v>
      </c>
    </row>
    <row r="4" ht="28.5" customHeight="1" spans="1:8">
      <c r="A4" s="48" t="s">
        <v>184</v>
      </c>
      <c r="B4" s="49" t="s">
        <v>529</v>
      </c>
      <c r="C4" s="48" t="s">
        <v>530</v>
      </c>
      <c r="D4" s="48" t="s">
        <v>531</v>
      </c>
      <c r="E4" s="48" t="s">
        <v>532</v>
      </c>
      <c r="F4" s="50" t="s">
        <v>533</v>
      </c>
      <c r="G4" s="29"/>
      <c r="H4" s="48"/>
    </row>
    <row r="5" ht="21" customHeight="1" spans="1:8">
      <c r="A5" s="49"/>
      <c r="B5" s="51"/>
      <c r="C5" s="52"/>
      <c r="D5" s="51"/>
      <c r="E5" s="51"/>
      <c r="F5" s="50" t="s">
        <v>439</v>
      </c>
      <c r="G5" s="50" t="s">
        <v>534</v>
      </c>
      <c r="H5" s="50" t="s">
        <v>535</v>
      </c>
    </row>
    <row r="6" ht="17.25" customHeight="1" spans="1:8">
      <c r="A6" s="53" t="s">
        <v>82</v>
      </c>
      <c r="B6" s="53">
        <v>2</v>
      </c>
      <c r="C6" s="54">
        <v>3</v>
      </c>
      <c r="D6" s="53">
        <v>4</v>
      </c>
      <c r="E6" s="55">
        <v>5</v>
      </c>
      <c r="F6" s="56">
        <v>6</v>
      </c>
      <c r="G6" s="54">
        <v>7</v>
      </c>
      <c r="H6" s="54">
        <v>8</v>
      </c>
    </row>
    <row r="7" ht="19.5" customHeight="1" spans="1:8">
      <c r="A7" s="57"/>
      <c r="B7" s="33"/>
      <c r="C7" s="30"/>
      <c r="D7" s="20"/>
      <c r="E7" s="56"/>
      <c r="F7" s="58"/>
      <c r="G7" s="59"/>
      <c r="H7" s="59"/>
    </row>
    <row r="8" ht="19.5" customHeight="1" spans="1:8">
      <c r="A8" s="57"/>
      <c r="B8" s="33"/>
      <c r="C8" s="30"/>
      <c r="D8" s="20"/>
      <c r="E8" s="56"/>
      <c r="F8" s="58"/>
      <c r="G8" s="59"/>
      <c r="H8" s="59"/>
    </row>
    <row r="9" ht="19.5" customHeight="1" spans="1:8">
      <c r="A9" s="60" t="s">
        <v>54</v>
      </c>
      <c r="B9" s="61"/>
      <c r="C9" s="62"/>
      <c r="D9" s="63"/>
      <c r="E9" s="63"/>
      <c r="F9" s="58"/>
      <c r="G9" s="59"/>
      <c r="H9" s="59"/>
    </row>
    <row r="10" ht="19.5" customHeight="1" spans="1:8">
      <c r="A10" s="64" t="s">
        <v>536</v>
      </c>
      <c r="B10" s="61"/>
      <c r="C10" s="62"/>
      <c r="D10" s="65"/>
      <c r="E10" s="65"/>
      <c r="F10" s="66"/>
      <c r="G10" s="67"/>
      <c r="H10" s="67"/>
    </row>
    <row r="14" customHeight="1" spans="1:8">
      <c r="A14" t="s">
        <v>537</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4"/>
  <sheetViews>
    <sheetView showZeros="0" workbookViewId="0">
      <selection activeCell="C26" sqref="C26"/>
    </sheetView>
  </sheetViews>
  <sheetFormatPr defaultColWidth="9.13888888888889" defaultRowHeight="14.25" customHeight="1"/>
  <cols>
    <col min="1" max="1" width="19.287037037037"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1:11">
      <c r="D1" s="1"/>
      <c r="E1" s="1"/>
      <c r="F1" s="1"/>
      <c r="G1" s="1"/>
      <c r="K1" s="2" t="s">
        <v>538</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"单位名称："&amp;"中国人民政治协商会议昆明市委员会办公室"</f>
        <v>单位名称：中国人民政治协商会议昆明市委员会办公室</v>
      </c>
      <c r="B3" s="5"/>
      <c r="C3" s="5"/>
      <c r="D3" s="5"/>
      <c r="E3" s="5"/>
      <c r="F3" s="5"/>
      <c r="G3" s="5"/>
      <c r="H3" s="6"/>
      <c r="I3" s="6"/>
      <c r="J3" s="6"/>
      <c r="K3" s="7" t="s">
        <v>1</v>
      </c>
    </row>
    <row r="4" ht="21.75" customHeight="1" spans="1:11">
      <c r="A4" s="8" t="s">
        <v>271</v>
      </c>
      <c r="B4" s="8" t="s">
        <v>186</v>
      </c>
      <c r="C4" s="8" t="s">
        <v>272</v>
      </c>
      <c r="D4" s="9" t="s">
        <v>187</v>
      </c>
      <c r="E4" s="9" t="s">
        <v>188</v>
      </c>
      <c r="F4" s="9" t="s">
        <v>189</v>
      </c>
      <c r="G4" s="9" t="s">
        <v>190</v>
      </c>
      <c r="H4" s="27" t="s">
        <v>54</v>
      </c>
      <c r="I4" s="10" t="s">
        <v>539</v>
      </c>
      <c r="J4" s="11"/>
      <c r="K4" s="12"/>
    </row>
    <row r="5" ht="21.75" customHeight="1" spans="1:11">
      <c r="A5" s="13"/>
      <c r="B5" s="13"/>
      <c r="C5" s="13"/>
      <c r="D5" s="14"/>
      <c r="E5" s="14"/>
      <c r="F5" s="14"/>
      <c r="G5" s="14"/>
      <c r="H5" s="28"/>
      <c r="I5" s="9" t="s">
        <v>57</v>
      </c>
      <c r="J5" s="9" t="s">
        <v>58</v>
      </c>
      <c r="K5" s="9" t="s">
        <v>59</v>
      </c>
    </row>
    <row r="6" ht="40.5" customHeight="1" spans="1:11">
      <c r="A6" s="16"/>
      <c r="B6" s="16"/>
      <c r="C6" s="16"/>
      <c r="D6" s="17"/>
      <c r="E6" s="17"/>
      <c r="F6" s="17"/>
      <c r="G6" s="17"/>
      <c r="H6" s="18"/>
      <c r="I6" s="17" t="s">
        <v>56</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c r="C8" s="30"/>
      <c r="D8" s="30"/>
      <c r="E8" s="30"/>
      <c r="F8" s="30"/>
      <c r="G8" s="30"/>
      <c r="H8" s="31"/>
      <c r="I8" s="32"/>
      <c r="J8" s="32"/>
      <c r="K8" s="31"/>
    </row>
    <row r="9" ht="18.75" customHeight="1" spans="1:11">
      <c r="A9" s="33"/>
      <c r="B9" s="20"/>
      <c r="C9" s="20"/>
      <c r="D9" s="20"/>
      <c r="E9" s="20"/>
      <c r="F9" s="20"/>
      <c r="G9" s="20"/>
      <c r="H9" s="22"/>
      <c r="I9" s="22"/>
      <c r="J9" s="22"/>
      <c r="K9" s="31"/>
    </row>
    <row r="10" ht="18.75" customHeight="1" spans="1:11">
      <c r="A10" s="34" t="s">
        <v>175</v>
      </c>
      <c r="B10" s="35"/>
      <c r="C10" s="35"/>
      <c r="D10" s="35"/>
      <c r="E10" s="35"/>
      <c r="F10" s="35"/>
      <c r="G10" s="36"/>
      <c r="H10" s="22"/>
      <c r="I10" s="22"/>
      <c r="J10" s="22"/>
      <c r="K10" s="31"/>
    </row>
    <row r="14" customHeight="1" spans="1:11">
      <c r="A14" s="37" t="s">
        <v>540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3"/>
  <sheetViews>
    <sheetView showZeros="0" workbookViewId="0">
      <selection activeCell="M7" sqref="M7"/>
    </sheetView>
  </sheetViews>
  <sheetFormatPr defaultColWidth="9.13888888888889" defaultRowHeight="14.25" customHeight="1" outlineLevelCol="6"/>
  <cols>
    <col min="1" max="1" width="35.287037037037" customWidth="1"/>
    <col min="2" max="4" width="28" customWidth="1"/>
    <col min="5" max="7" width="23.8518518518519" customWidth="1"/>
  </cols>
  <sheetData>
    <row r="1" ht="13.5" customHeight="1" spans="1:7">
      <c r="D1" s="1"/>
      <c r="G1" s="2" t="s">
        <v>541</v>
      </c>
    </row>
    <row r="2" ht="41.25" customHeight="1" spans="1:7">
      <c r="A2" s="3" t="str">
        <f>"2026"&amp;"年部门项目中期规划预算表"</f>
        <v>2026年部门项目中期规划预算表</v>
      </c>
      <c r="B2" s="3"/>
      <c r="C2" s="3"/>
      <c r="D2" s="3"/>
      <c r="E2" s="3"/>
      <c r="F2" s="3"/>
      <c r="G2" s="3"/>
    </row>
    <row r="3" ht="13.5" customHeight="1" spans="1:7">
      <c r="A3" s="4" t="str">
        <f>"单位名称："&amp;"中国人民政治协商会议昆明市委员会办公室"</f>
        <v>单位名称：中国人民政治协商会议昆明市委员会办公室</v>
      </c>
      <c r="B3" s="5"/>
      <c r="C3" s="5"/>
      <c r="D3" s="5"/>
      <c r="E3" s="6"/>
      <c r="F3" s="6"/>
      <c r="G3" s="7" t="s">
        <v>1</v>
      </c>
    </row>
    <row r="4" ht="21.75" customHeight="1" spans="1:7">
      <c r="A4" s="8" t="s">
        <v>272</v>
      </c>
      <c r="B4" s="8" t="s">
        <v>271</v>
      </c>
      <c r="C4" s="8" t="s">
        <v>186</v>
      </c>
      <c r="D4" s="9" t="s">
        <v>542</v>
      </c>
      <c r="E4" s="10" t="s">
        <v>57</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56</v>
      </c>
      <c r="G6" s="17"/>
    </row>
    <row r="7" ht="15" customHeight="1" spans="1:7">
      <c r="A7" s="19">
        <v>1</v>
      </c>
      <c r="B7" s="19">
        <v>2</v>
      </c>
      <c r="C7" s="19">
        <v>3</v>
      </c>
      <c r="D7" s="19">
        <v>4</v>
      </c>
      <c r="E7" s="19">
        <v>5</v>
      </c>
      <c r="F7" s="19">
        <v>6</v>
      </c>
      <c r="G7" s="19">
        <v>7</v>
      </c>
    </row>
    <row r="8" ht="17.25" customHeight="1" spans="1:7">
      <c r="A8" s="20" t="s">
        <v>69</v>
      </c>
      <c r="B8" s="21"/>
      <c r="C8" s="21"/>
      <c r="D8" s="20"/>
      <c r="E8" s="22">
        <v>8000000</v>
      </c>
      <c r="F8" s="22">
        <v>12640000</v>
      </c>
      <c r="G8" s="22">
        <v>12400000</v>
      </c>
    </row>
    <row r="9" ht="18.75" customHeight="1" spans="1:7">
      <c r="A9" s="20"/>
      <c r="B9" s="20" t="s">
        <v>543</v>
      </c>
      <c r="C9" s="20" t="s">
        <v>277</v>
      </c>
      <c r="D9" s="20" t="s">
        <v>544</v>
      </c>
      <c r="E9" s="22">
        <v>1359400</v>
      </c>
      <c r="F9" s="22">
        <v>2000000</v>
      </c>
      <c r="G9" s="22">
        <v>2000000</v>
      </c>
    </row>
    <row r="10" ht="18.75" customHeight="1" spans="1:7">
      <c r="A10" s="23"/>
      <c r="B10" s="20" t="s">
        <v>543</v>
      </c>
      <c r="C10" s="20" t="s">
        <v>285</v>
      </c>
      <c r="D10" s="20" t="s">
        <v>544</v>
      </c>
      <c r="E10" s="22">
        <v>3309600</v>
      </c>
      <c r="F10" s="22">
        <v>7240000</v>
      </c>
      <c r="G10" s="22">
        <v>7000000</v>
      </c>
    </row>
    <row r="11" ht="18.75" customHeight="1" spans="1:7">
      <c r="A11" s="23"/>
      <c r="B11" s="20" t="s">
        <v>545</v>
      </c>
      <c r="C11" s="20" t="s">
        <v>290</v>
      </c>
      <c r="D11" s="20" t="s">
        <v>544</v>
      </c>
      <c r="E11" s="22">
        <v>2190000</v>
      </c>
      <c r="F11" s="22">
        <v>2200000</v>
      </c>
      <c r="G11" s="22">
        <v>2200000</v>
      </c>
    </row>
    <row r="12" ht="18.75" customHeight="1" spans="1:7">
      <c r="A12" s="23"/>
      <c r="B12" s="20" t="s">
        <v>545</v>
      </c>
      <c r="C12" s="20" t="s">
        <v>292</v>
      </c>
      <c r="D12" s="20" t="s">
        <v>544</v>
      </c>
      <c r="E12" s="22">
        <v>1141000</v>
      </c>
      <c r="F12" s="22">
        <v>1200000</v>
      </c>
      <c r="G12" s="22">
        <v>1200000</v>
      </c>
    </row>
    <row r="13" ht="18.75" customHeight="1" spans="1:7">
      <c r="A13" s="24" t="s">
        <v>54</v>
      </c>
      <c r="B13" s="25" t="s">
        <v>546</v>
      </c>
      <c r="C13" s="25"/>
      <c r="D13" s="26"/>
      <c r="E13" s="22">
        <v>8000000</v>
      </c>
      <c r="F13" s="22">
        <v>12640000</v>
      </c>
      <c r="G13" s="22">
        <v>12400000</v>
      </c>
    </row>
  </sheetData>
  <mergeCells count="11">
    <mergeCell ref="A2:G2"/>
    <mergeCell ref="A3:D3"/>
    <mergeCell ref="E4:G4"/>
    <mergeCell ref="A13:D13"/>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C22" sqref="C22"/>
    </sheetView>
  </sheetViews>
  <sheetFormatPr defaultColWidth="8.57407407407407" defaultRowHeight="12.75" customHeight="1"/>
  <cols>
    <col min="1" max="1" width="15.8888888888889" customWidth="1"/>
    <col min="2" max="2" width="35" customWidth="1"/>
    <col min="3" max="19" width="22" customWidth="1"/>
  </cols>
  <sheetData>
    <row r="1" ht="17.25" customHeight="1" spans="1:19">
      <c r="A1" s="47" t="s">
        <v>51</v>
      </c>
    </row>
    <row r="2" ht="41.25" customHeight="1" spans="1:19">
      <c r="A2" s="41" t="str">
        <f>"2026"&amp;"年部门收入预算表"</f>
        <v>2026年部门收入预算表</v>
      </c>
    </row>
    <row r="3" ht="17.25" customHeight="1" spans="1:19">
      <c r="A3" s="44" t="str">
        <f>"单位名称："&amp;"中国人民政治协商会议昆明市委员会办公室"</f>
        <v>单位名称：中国人民政治协商会议昆明市委员会办公室</v>
      </c>
      <c r="S3" s="46" t="s">
        <v>1</v>
      </c>
    </row>
    <row r="4" ht="21.75" customHeight="1" spans="1:19">
      <c r="A4" s="184" t="s">
        <v>52</v>
      </c>
      <c r="B4" s="185" t="s">
        <v>53</v>
      </c>
      <c r="C4" s="185" t="s">
        <v>54</v>
      </c>
      <c r="D4" s="186" t="s">
        <v>55</v>
      </c>
      <c r="E4" s="186"/>
      <c r="F4" s="186"/>
      <c r="G4" s="186"/>
      <c r="H4" s="186"/>
      <c r="I4" s="133"/>
      <c r="J4" s="186"/>
      <c r="K4" s="186"/>
      <c r="L4" s="186"/>
      <c r="M4" s="186"/>
      <c r="N4" s="187"/>
      <c r="O4" s="186" t="s">
        <v>45</v>
      </c>
      <c r="P4" s="186"/>
      <c r="Q4" s="186"/>
      <c r="R4" s="186"/>
      <c r="S4" s="187"/>
    </row>
    <row r="5" ht="27" customHeight="1" spans="1:19">
      <c r="A5" s="188"/>
      <c r="B5" s="189"/>
      <c r="C5" s="189"/>
      <c r="D5" s="189" t="s">
        <v>56</v>
      </c>
      <c r="E5" s="189" t="s">
        <v>57</v>
      </c>
      <c r="F5" s="189" t="s">
        <v>58</v>
      </c>
      <c r="G5" s="189" t="s">
        <v>59</v>
      </c>
      <c r="H5" s="189" t="s">
        <v>60</v>
      </c>
      <c r="I5" s="190" t="s">
        <v>61</v>
      </c>
      <c r="J5" s="191"/>
      <c r="K5" s="191"/>
      <c r="L5" s="191"/>
      <c r="M5" s="191"/>
      <c r="N5" s="192"/>
      <c r="O5" s="189" t="s">
        <v>56</v>
      </c>
      <c r="P5" s="189" t="s">
        <v>57</v>
      </c>
      <c r="Q5" s="189" t="s">
        <v>58</v>
      </c>
      <c r="R5" s="189" t="s">
        <v>59</v>
      </c>
      <c r="S5" s="189" t="s">
        <v>62</v>
      </c>
    </row>
    <row r="6" ht="30" customHeight="1" spans="1:19">
      <c r="A6" s="193"/>
      <c r="B6" s="194"/>
      <c r="C6" s="120"/>
      <c r="D6" s="120"/>
      <c r="E6" s="120"/>
      <c r="F6" s="120"/>
      <c r="G6" s="120"/>
      <c r="H6" s="120"/>
      <c r="I6" s="73" t="s">
        <v>56</v>
      </c>
      <c r="J6" s="192" t="s">
        <v>63</v>
      </c>
      <c r="K6" s="192" t="s">
        <v>64</v>
      </c>
      <c r="L6" s="192" t="s">
        <v>65</v>
      </c>
      <c r="M6" s="192" t="s">
        <v>66</v>
      </c>
      <c r="N6" s="192" t="s">
        <v>67</v>
      </c>
      <c r="O6" s="195"/>
      <c r="P6" s="195"/>
      <c r="Q6" s="195"/>
      <c r="R6" s="195"/>
      <c r="S6" s="120"/>
    </row>
    <row r="7" ht="15" customHeight="1" spans="1:19">
      <c r="A7" s="196">
        <v>1</v>
      </c>
      <c r="B7" s="196">
        <v>2</v>
      </c>
      <c r="C7" s="196">
        <v>3</v>
      </c>
      <c r="D7" s="196">
        <v>4</v>
      </c>
      <c r="E7" s="196">
        <v>5</v>
      </c>
      <c r="F7" s="196">
        <v>6</v>
      </c>
      <c r="G7" s="196">
        <v>7</v>
      </c>
      <c r="H7" s="196">
        <v>8</v>
      </c>
      <c r="I7" s="73">
        <v>9</v>
      </c>
      <c r="J7" s="196">
        <v>10</v>
      </c>
      <c r="K7" s="196">
        <v>11</v>
      </c>
      <c r="L7" s="196">
        <v>12</v>
      </c>
      <c r="M7" s="196">
        <v>13</v>
      </c>
      <c r="N7" s="196">
        <v>14</v>
      </c>
      <c r="O7" s="196">
        <v>15</v>
      </c>
      <c r="P7" s="196">
        <v>16</v>
      </c>
      <c r="Q7" s="196">
        <v>17</v>
      </c>
      <c r="R7" s="196">
        <v>18</v>
      </c>
      <c r="S7" s="196">
        <v>19</v>
      </c>
    </row>
    <row r="8" ht="18" customHeight="1" spans="1:19">
      <c r="A8" s="20" t="s">
        <v>68</v>
      </c>
      <c r="B8" s="20" t="s">
        <v>69</v>
      </c>
      <c r="C8" s="86">
        <v>42946974.25</v>
      </c>
      <c r="D8" s="86">
        <v>42946974.25</v>
      </c>
      <c r="E8" s="86">
        <v>42846974.25</v>
      </c>
      <c r="F8" s="86"/>
      <c r="G8" s="86"/>
      <c r="H8" s="86"/>
      <c r="I8" s="86">
        <v>100000</v>
      </c>
      <c r="J8" s="86"/>
      <c r="K8" s="86"/>
      <c r="L8" s="86"/>
      <c r="M8" s="86"/>
      <c r="N8" s="86">
        <v>100000</v>
      </c>
      <c r="O8" s="86"/>
      <c r="P8" s="86"/>
      <c r="Q8" s="86"/>
      <c r="R8" s="86"/>
      <c r="S8" s="86"/>
    </row>
    <row r="9" ht="18" customHeight="1" spans="1:19">
      <c r="A9" s="197" t="s">
        <v>70</v>
      </c>
      <c r="B9" s="197" t="s">
        <v>69</v>
      </c>
      <c r="C9" s="86">
        <v>42946974.25</v>
      </c>
      <c r="D9" s="86">
        <v>42946974.25</v>
      </c>
      <c r="E9" s="86">
        <v>42846974.25</v>
      </c>
      <c r="F9" s="86"/>
      <c r="G9" s="86"/>
      <c r="H9" s="86"/>
      <c r="I9" s="86">
        <v>100000</v>
      </c>
      <c r="J9" s="86"/>
      <c r="K9" s="86"/>
      <c r="L9" s="86"/>
      <c r="M9" s="86"/>
      <c r="N9" s="86">
        <v>100000</v>
      </c>
      <c r="O9" s="86"/>
      <c r="P9" s="86"/>
      <c r="Q9" s="86"/>
      <c r="R9" s="86"/>
      <c r="S9" s="86"/>
    </row>
    <row r="10" ht="18" customHeight="1" spans="1:19">
      <c r="A10" s="49" t="s">
        <v>54</v>
      </c>
      <c r="B10" s="198"/>
      <c r="C10" s="86">
        <v>42946974.25</v>
      </c>
      <c r="D10" s="86">
        <v>42946974.25</v>
      </c>
      <c r="E10" s="86">
        <v>42846974.25</v>
      </c>
      <c r="F10" s="86"/>
      <c r="G10" s="86"/>
      <c r="H10" s="86"/>
      <c r="I10" s="86">
        <v>100000</v>
      </c>
      <c r="J10" s="86"/>
      <c r="K10" s="86"/>
      <c r="L10" s="86"/>
      <c r="M10" s="86"/>
      <c r="N10" s="86">
        <v>100000</v>
      </c>
      <c r="O10" s="86"/>
      <c r="P10" s="86"/>
      <c r="Q10" s="86"/>
      <c r="R10" s="86"/>
      <c r="S10" s="86"/>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GridLines="0" showZeros="0" workbookViewId="0">
      <selection activeCell="A1" sqref="A1:O1"/>
    </sheetView>
  </sheetViews>
  <sheetFormatPr defaultColWidth="8.57407407407407" defaultRowHeight="12.75" customHeight="1"/>
  <cols>
    <col min="1" max="1" width="14.287037037037"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5">
      <c r="A1" s="46" t="s">
        <v>71</v>
      </c>
    </row>
    <row r="2" ht="41.25" customHeight="1" spans="1:15">
      <c r="A2" s="41" t="str">
        <f>"2026"&amp;"年部门支出预算表"</f>
        <v>2026年部门支出预算表</v>
      </c>
    </row>
    <row r="3" ht="17.25" customHeight="1" spans="1:15">
      <c r="A3" s="44" t="str">
        <f>"单位名称："&amp;"中国人民政治协商会议昆明市委员会办公室"</f>
        <v>单位名称：中国人民政治协商会议昆明市委员会办公室</v>
      </c>
      <c r="O3" s="46" t="s">
        <v>1</v>
      </c>
    </row>
    <row r="4" ht="27" customHeight="1" spans="1:15">
      <c r="A4" s="170" t="s">
        <v>72</v>
      </c>
      <c r="B4" s="170" t="s">
        <v>73</v>
      </c>
      <c r="C4" s="170" t="s">
        <v>54</v>
      </c>
      <c r="D4" s="171" t="s">
        <v>57</v>
      </c>
      <c r="E4" s="172"/>
      <c r="F4" s="173"/>
      <c r="G4" s="174" t="s">
        <v>58</v>
      </c>
      <c r="H4" s="174" t="s">
        <v>59</v>
      </c>
      <c r="I4" s="174" t="s">
        <v>74</v>
      </c>
      <c r="J4" s="171" t="s">
        <v>61</v>
      </c>
      <c r="K4" s="172"/>
      <c r="L4" s="172"/>
      <c r="M4" s="172"/>
      <c r="N4" s="175"/>
      <c r="O4" s="176"/>
    </row>
    <row r="5" ht="42" customHeight="1" spans="1:15">
      <c r="A5" s="177"/>
      <c r="B5" s="177"/>
      <c r="C5" s="178"/>
      <c r="D5" s="179" t="s">
        <v>56</v>
      </c>
      <c r="E5" s="179" t="s">
        <v>75</v>
      </c>
      <c r="F5" s="179" t="s">
        <v>76</v>
      </c>
      <c r="G5" s="178"/>
      <c r="H5" s="178"/>
      <c r="I5" s="180"/>
      <c r="J5" s="179" t="s">
        <v>56</v>
      </c>
      <c r="K5" s="164" t="s">
        <v>77</v>
      </c>
      <c r="L5" s="164" t="s">
        <v>78</v>
      </c>
      <c r="M5" s="164" t="s">
        <v>79</v>
      </c>
      <c r="N5" s="164" t="s">
        <v>80</v>
      </c>
      <c r="O5" s="164" t="s">
        <v>81</v>
      </c>
    </row>
    <row r="6" ht="18" customHeight="1" spans="1:15">
      <c r="A6" s="53" t="s">
        <v>82</v>
      </c>
      <c r="B6" s="53" t="s">
        <v>83</v>
      </c>
      <c r="C6" s="53" t="s">
        <v>84</v>
      </c>
      <c r="D6" s="56" t="s">
        <v>85</v>
      </c>
      <c r="E6" s="56" t="s">
        <v>86</v>
      </c>
      <c r="F6" s="56" t="s">
        <v>87</v>
      </c>
      <c r="G6" s="56" t="s">
        <v>88</v>
      </c>
      <c r="H6" s="56" t="s">
        <v>89</v>
      </c>
      <c r="I6" s="56" t="s">
        <v>90</v>
      </c>
      <c r="J6" s="56" t="s">
        <v>91</v>
      </c>
      <c r="K6" s="56" t="s">
        <v>92</v>
      </c>
      <c r="L6" s="56" t="s">
        <v>93</v>
      </c>
      <c r="M6" s="56" t="s">
        <v>94</v>
      </c>
      <c r="N6" s="53" t="s">
        <v>95</v>
      </c>
      <c r="O6" s="56" t="s">
        <v>96</v>
      </c>
    </row>
    <row r="7" ht="21" customHeight="1" spans="1:15">
      <c r="A7" s="57" t="s">
        <v>97</v>
      </c>
      <c r="B7" s="57" t="s">
        <v>98</v>
      </c>
      <c r="C7" s="86">
        <v>30797106.25</v>
      </c>
      <c r="D7" s="86">
        <v>30697106.25</v>
      </c>
      <c r="E7" s="86">
        <v>22697106.25</v>
      </c>
      <c r="F7" s="86">
        <v>8000000</v>
      </c>
      <c r="G7" s="86"/>
      <c r="H7" s="86"/>
      <c r="I7" s="86"/>
      <c r="J7" s="86">
        <v>100000</v>
      </c>
      <c r="K7" s="86"/>
      <c r="L7" s="86"/>
      <c r="M7" s="86"/>
      <c r="N7" s="86"/>
      <c r="O7" s="86">
        <v>100000</v>
      </c>
    </row>
    <row r="8" ht="21" customHeight="1" spans="1:15">
      <c r="A8" s="181" t="s">
        <v>99</v>
      </c>
      <c r="B8" s="181" t="s">
        <v>100</v>
      </c>
      <c r="C8" s="86">
        <v>30797106.25</v>
      </c>
      <c r="D8" s="86">
        <v>30697106.25</v>
      </c>
      <c r="E8" s="86">
        <v>22697106.25</v>
      </c>
      <c r="F8" s="86">
        <v>8000000</v>
      </c>
      <c r="G8" s="86"/>
      <c r="H8" s="86"/>
      <c r="I8" s="86"/>
      <c r="J8" s="86">
        <v>100000</v>
      </c>
      <c r="K8" s="86"/>
      <c r="L8" s="86"/>
      <c r="M8" s="86"/>
      <c r="N8" s="86"/>
      <c r="O8" s="86">
        <v>100000</v>
      </c>
    </row>
    <row r="9" ht="21" customHeight="1" spans="1:15">
      <c r="A9" s="182" t="s">
        <v>101</v>
      </c>
      <c r="B9" s="182" t="s">
        <v>102</v>
      </c>
      <c r="C9" s="86">
        <v>22797106.25</v>
      </c>
      <c r="D9" s="86">
        <v>22697106.25</v>
      </c>
      <c r="E9" s="86">
        <v>22697106.25</v>
      </c>
      <c r="F9" s="86"/>
      <c r="G9" s="86"/>
      <c r="H9" s="86"/>
      <c r="I9" s="86"/>
      <c r="J9" s="86">
        <v>100000</v>
      </c>
      <c r="K9" s="86"/>
      <c r="L9" s="86"/>
      <c r="M9" s="86"/>
      <c r="N9" s="86"/>
      <c r="O9" s="86">
        <v>100000</v>
      </c>
    </row>
    <row r="10" ht="21" customHeight="1" spans="1:15">
      <c r="A10" s="182" t="s">
        <v>103</v>
      </c>
      <c r="B10" s="182" t="s">
        <v>104</v>
      </c>
      <c r="C10" s="86">
        <v>2500400</v>
      </c>
      <c r="D10" s="86">
        <v>2500400</v>
      </c>
      <c r="E10" s="86"/>
      <c r="F10" s="86">
        <v>2500400</v>
      </c>
      <c r="G10" s="86"/>
      <c r="H10" s="86"/>
      <c r="I10" s="86"/>
      <c r="J10" s="86"/>
      <c r="K10" s="86"/>
      <c r="L10" s="86"/>
      <c r="M10" s="86"/>
      <c r="N10" s="86"/>
      <c r="O10" s="86"/>
    </row>
    <row r="11" ht="21" customHeight="1" spans="1:15">
      <c r="A11" s="182" t="s">
        <v>105</v>
      </c>
      <c r="B11" s="182" t="s">
        <v>106</v>
      </c>
      <c r="C11" s="86">
        <v>2190000</v>
      </c>
      <c r="D11" s="86">
        <v>2190000</v>
      </c>
      <c r="E11" s="86"/>
      <c r="F11" s="86">
        <v>2190000</v>
      </c>
      <c r="G11" s="86"/>
      <c r="H11" s="86"/>
      <c r="I11" s="86"/>
      <c r="J11" s="86"/>
      <c r="K11" s="86"/>
      <c r="L11" s="86"/>
      <c r="M11" s="86"/>
      <c r="N11" s="86"/>
      <c r="O11" s="86"/>
    </row>
    <row r="12" ht="21" customHeight="1" spans="1:15">
      <c r="A12" s="182" t="s">
        <v>107</v>
      </c>
      <c r="B12" s="182" t="s">
        <v>108</v>
      </c>
      <c r="C12" s="86">
        <v>3309600</v>
      </c>
      <c r="D12" s="86">
        <v>3309600</v>
      </c>
      <c r="E12" s="86"/>
      <c r="F12" s="86">
        <v>3309600</v>
      </c>
      <c r="G12" s="86"/>
      <c r="H12" s="86"/>
      <c r="I12" s="86"/>
      <c r="J12" s="86"/>
      <c r="K12" s="86"/>
      <c r="L12" s="86"/>
      <c r="M12" s="86"/>
      <c r="N12" s="86"/>
      <c r="O12" s="86"/>
    </row>
    <row r="13" ht="21" customHeight="1" spans="1:15">
      <c r="A13" s="57" t="s">
        <v>109</v>
      </c>
      <c r="B13" s="57" t="s">
        <v>110</v>
      </c>
      <c r="C13" s="86">
        <v>7659336</v>
      </c>
      <c r="D13" s="86">
        <v>7659336</v>
      </c>
      <c r="E13" s="86">
        <v>7659336</v>
      </c>
      <c r="F13" s="86"/>
      <c r="G13" s="86"/>
      <c r="H13" s="86"/>
      <c r="I13" s="86"/>
      <c r="J13" s="86"/>
      <c r="K13" s="86"/>
      <c r="L13" s="86"/>
      <c r="M13" s="86"/>
      <c r="N13" s="86"/>
      <c r="O13" s="86"/>
    </row>
    <row r="14" ht="21" customHeight="1" spans="1:15">
      <c r="A14" s="181" t="s">
        <v>111</v>
      </c>
      <c r="B14" s="181" t="s">
        <v>112</v>
      </c>
      <c r="C14" s="86">
        <v>7659336</v>
      </c>
      <c r="D14" s="86">
        <v>7659336</v>
      </c>
      <c r="E14" s="86">
        <v>7659336</v>
      </c>
      <c r="F14" s="86"/>
      <c r="G14" s="86"/>
      <c r="H14" s="86"/>
      <c r="I14" s="86"/>
      <c r="J14" s="86"/>
      <c r="K14" s="86"/>
      <c r="L14" s="86"/>
      <c r="M14" s="86"/>
      <c r="N14" s="86"/>
      <c r="O14" s="86"/>
    </row>
    <row r="15" ht="21" customHeight="1" spans="1:15">
      <c r="A15" s="182" t="s">
        <v>113</v>
      </c>
      <c r="B15" s="182" t="s">
        <v>114</v>
      </c>
      <c r="C15" s="86">
        <v>3798000</v>
      </c>
      <c r="D15" s="86">
        <v>3798000</v>
      </c>
      <c r="E15" s="86">
        <v>3798000</v>
      </c>
      <c r="F15" s="86"/>
      <c r="G15" s="86"/>
      <c r="H15" s="86"/>
      <c r="I15" s="86"/>
      <c r="J15" s="86"/>
      <c r="K15" s="86"/>
      <c r="L15" s="86"/>
      <c r="M15" s="86"/>
      <c r="N15" s="86"/>
      <c r="O15" s="86"/>
    </row>
    <row r="16" ht="21" customHeight="1" spans="1:15">
      <c r="A16" s="182" t="s">
        <v>115</v>
      </c>
      <c r="B16" s="182" t="s">
        <v>116</v>
      </c>
      <c r="C16" s="86">
        <v>2486336</v>
      </c>
      <c r="D16" s="86">
        <v>2486336</v>
      </c>
      <c r="E16" s="86">
        <v>2486336</v>
      </c>
      <c r="F16" s="86"/>
      <c r="G16" s="86"/>
      <c r="H16" s="86"/>
      <c r="I16" s="86"/>
      <c r="J16" s="86"/>
      <c r="K16" s="86"/>
      <c r="L16" s="86"/>
      <c r="M16" s="86"/>
      <c r="N16" s="86"/>
      <c r="O16" s="86"/>
    </row>
    <row r="17" ht="21" customHeight="1" spans="1:15">
      <c r="A17" s="182" t="s">
        <v>117</v>
      </c>
      <c r="B17" s="182" t="s">
        <v>118</v>
      </c>
      <c r="C17" s="86">
        <v>1375000</v>
      </c>
      <c r="D17" s="86">
        <v>1375000</v>
      </c>
      <c r="E17" s="86">
        <v>1375000</v>
      </c>
      <c r="F17" s="86"/>
      <c r="G17" s="86"/>
      <c r="H17" s="86"/>
      <c r="I17" s="86"/>
      <c r="J17" s="86"/>
      <c r="K17" s="86"/>
      <c r="L17" s="86"/>
      <c r="M17" s="86"/>
      <c r="N17" s="86"/>
      <c r="O17" s="86"/>
    </row>
    <row r="18" ht="21" customHeight="1" spans="1:15">
      <c r="A18" s="57" t="s">
        <v>119</v>
      </c>
      <c r="B18" s="57" t="s">
        <v>120</v>
      </c>
      <c r="C18" s="86">
        <v>2090532</v>
      </c>
      <c r="D18" s="86">
        <v>2090532</v>
      </c>
      <c r="E18" s="86">
        <v>2090532</v>
      </c>
      <c r="F18" s="86"/>
      <c r="G18" s="86"/>
      <c r="H18" s="86"/>
      <c r="I18" s="86"/>
      <c r="J18" s="86"/>
      <c r="K18" s="86"/>
      <c r="L18" s="86"/>
      <c r="M18" s="86"/>
      <c r="N18" s="86"/>
      <c r="O18" s="86"/>
    </row>
    <row r="19" ht="21" customHeight="1" spans="1:15">
      <c r="A19" s="181" t="s">
        <v>121</v>
      </c>
      <c r="B19" s="181" t="s">
        <v>122</v>
      </c>
      <c r="C19" s="86">
        <v>2090532</v>
      </c>
      <c r="D19" s="86">
        <v>2090532</v>
      </c>
      <c r="E19" s="86">
        <v>2090532</v>
      </c>
      <c r="F19" s="86"/>
      <c r="G19" s="86"/>
      <c r="H19" s="86"/>
      <c r="I19" s="86"/>
      <c r="J19" s="86"/>
      <c r="K19" s="86"/>
      <c r="L19" s="86"/>
      <c r="M19" s="86"/>
      <c r="N19" s="86"/>
      <c r="O19" s="86"/>
    </row>
    <row r="20" ht="21" customHeight="1" spans="1:15">
      <c r="A20" s="182" t="s">
        <v>123</v>
      </c>
      <c r="B20" s="182" t="s">
        <v>124</v>
      </c>
      <c r="C20" s="86">
        <v>1077033</v>
      </c>
      <c r="D20" s="86">
        <v>1077033</v>
      </c>
      <c r="E20" s="86">
        <v>1077033</v>
      </c>
      <c r="F20" s="86"/>
      <c r="G20" s="86"/>
      <c r="H20" s="86"/>
      <c r="I20" s="86"/>
      <c r="J20" s="86"/>
      <c r="K20" s="86"/>
      <c r="L20" s="86"/>
      <c r="M20" s="86"/>
      <c r="N20" s="86"/>
      <c r="O20" s="86"/>
    </row>
    <row r="21" ht="21" customHeight="1" spans="1:15">
      <c r="A21" s="182" t="s">
        <v>125</v>
      </c>
      <c r="B21" s="182" t="s">
        <v>126</v>
      </c>
      <c r="C21" s="86">
        <v>150553</v>
      </c>
      <c r="D21" s="86">
        <v>150553</v>
      </c>
      <c r="E21" s="86">
        <v>150553</v>
      </c>
      <c r="F21" s="86"/>
      <c r="G21" s="86"/>
      <c r="H21" s="86"/>
      <c r="I21" s="86"/>
      <c r="J21" s="86"/>
      <c r="K21" s="86"/>
      <c r="L21" s="86"/>
      <c r="M21" s="86"/>
      <c r="N21" s="86"/>
      <c r="O21" s="86"/>
    </row>
    <row r="22" ht="21" customHeight="1" spans="1:15">
      <c r="A22" s="182" t="s">
        <v>127</v>
      </c>
      <c r="B22" s="182" t="s">
        <v>128</v>
      </c>
      <c r="C22" s="86">
        <v>776980</v>
      </c>
      <c r="D22" s="86">
        <v>776980</v>
      </c>
      <c r="E22" s="86">
        <v>776980</v>
      </c>
      <c r="F22" s="86"/>
      <c r="G22" s="86"/>
      <c r="H22" s="86"/>
      <c r="I22" s="86"/>
      <c r="J22" s="86"/>
      <c r="K22" s="86"/>
      <c r="L22" s="86"/>
      <c r="M22" s="86"/>
      <c r="N22" s="86"/>
      <c r="O22" s="86"/>
    </row>
    <row r="23" ht="21" customHeight="1" spans="1:15">
      <c r="A23" s="182" t="s">
        <v>129</v>
      </c>
      <c r="B23" s="182" t="s">
        <v>130</v>
      </c>
      <c r="C23" s="86">
        <v>85966</v>
      </c>
      <c r="D23" s="86">
        <v>85966</v>
      </c>
      <c r="E23" s="86">
        <v>85966</v>
      </c>
      <c r="F23" s="86"/>
      <c r="G23" s="86"/>
      <c r="H23" s="86"/>
      <c r="I23" s="86"/>
      <c r="J23" s="86"/>
      <c r="K23" s="86"/>
      <c r="L23" s="86"/>
      <c r="M23" s="86"/>
      <c r="N23" s="86"/>
      <c r="O23" s="86"/>
    </row>
    <row r="24" ht="21" customHeight="1" spans="1:15">
      <c r="A24" s="57" t="s">
        <v>131</v>
      </c>
      <c r="B24" s="57" t="s">
        <v>132</v>
      </c>
      <c r="C24" s="86">
        <v>2400000</v>
      </c>
      <c r="D24" s="86">
        <v>2400000</v>
      </c>
      <c r="E24" s="86">
        <v>2400000</v>
      </c>
      <c r="F24" s="86"/>
      <c r="G24" s="86"/>
      <c r="H24" s="86"/>
      <c r="I24" s="86"/>
      <c r="J24" s="86"/>
      <c r="K24" s="86"/>
      <c r="L24" s="86"/>
      <c r="M24" s="86"/>
      <c r="N24" s="86"/>
      <c r="O24" s="86"/>
    </row>
    <row r="25" ht="21" customHeight="1" spans="1:15">
      <c r="A25" s="181" t="s">
        <v>133</v>
      </c>
      <c r="B25" s="181" t="s">
        <v>134</v>
      </c>
      <c r="C25" s="86">
        <v>2400000</v>
      </c>
      <c r="D25" s="86">
        <v>2400000</v>
      </c>
      <c r="E25" s="86">
        <v>2400000</v>
      </c>
      <c r="F25" s="86"/>
      <c r="G25" s="86"/>
      <c r="H25" s="86"/>
      <c r="I25" s="86"/>
      <c r="J25" s="86"/>
      <c r="K25" s="86"/>
      <c r="L25" s="86"/>
      <c r="M25" s="86"/>
      <c r="N25" s="86"/>
      <c r="O25" s="86"/>
    </row>
    <row r="26" ht="21" customHeight="1" spans="1:15">
      <c r="A26" s="182" t="s">
        <v>135</v>
      </c>
      <c r="B26" s="182" t="s">
        <v>136</v>
      </c>
      <c r="C26" s="86">
        <v>2400000</v>
      </c>
      <c r="D26" s="86">
        <v>2400000</v>
      </c>
      <c r="E26" s="86">
        <v>2400000</v>
      </c>
      <c r="F26" s="86"/>
      <c r="G26" s="86"/>
      <c r="H26" s="86"/>
      <c r="I26" s="86"/>
      <c r="J26" s="86"/>
      <c r="K26" s="86"/>
      <c r="L26" s="86"/>
      <c r="M26" s="86"/>
      <c r="N26" s="86"/>
      <c r="O26" s="86"/>
    </row>
    <row r="27" ht="21" customHeight="1" spans="1:15">
      <c r="A27" s="183" t="s">
        <v>54</v>
      </c>
      <c r="B27" s="36"/>
      <c r="C27" s="86">
        <v>42946974.25</v>
      </c>
      <c r="D27" s="86">
        <v>42846974.25</v>
      </c>
      <c r="E27" s="86">
        <v>34846974.25</v>
      </c>
      <c r="F27" s="86">
        <v>8000000</v>
      </c>
      <c r="G27" s="86"/>
      <c r="H27" s="86"/>
      <c r="I27" s="86"/>
      <c r="J27" s="86">
        <v>100000</v>
      </c>
      <c r="K27" s="86"/>
      <c r="L27" s="86"/>
      <c r="M27" s="86"/>
      <c r="N27" s="86"/>
      <c r="O27" s="86">
        <v>100000</v>
      </c>
    </row>
  </sheetData>
  <mergeCells count="12">
    <mergeCell ref="A1:O1"/>
    <mergeCell ref="A2:O2"/>
    <mergeCell ref="A3:B3"/>
    <mergeCell ref="D4:F4"/>
    <mergeCell ref="J4:O4"/>
    <mergeCell ref="A27:B27"/>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407407407407" defaultRowHeight="12.75" customHeight="1" outlineLevelCol="3"/>
  <cols>
    <col min="1" max="4" width="35.5740740740741" customWidth="1"/>
  </cols>
  <sheetData>
    <row r="1" ht="15" customHeight="1" spans="1:4">
      <c r="A1" s="42"/>
      <c r="B1" s="46"/>
      <c r="C1" s="46"/>
      <c r="D1" s="46" t="s">
        <v>137</v>
      </c>
    </row>
    <row r="2" ht="41.25" customHeight="1" spans="1:4">
      <c r="A2" s="41" t="str">
        <f>"2026"&amp;"年部门财政拨款收支预算总表"</f>
        <v>2026年部门财政拨款收支预算总表</v>
      </c>
    </row>
    <row r="3" ht="17.25" customHeight="1" spans="1:4">
      <c r="A3" s="44" t="str">
        <f>"单位名称："&amp;"中国人民政治协商会议昆明市委员会办公室"</f>
        <v>单位名称：中国人民政治协商会议昆明市委员会办公室</v>
      </c>
      <c r="B3" s="163"/>
      <c r="D3" s="46" t="s">
        <v>1</v>
      </c>
    </row>
    <row r="4" ht="17.25" customHeight="1" spans="1:4">
      <c r="A4" s="164" t="s">
        <v>2</v>
      </c>
      <c r="B4" s="165"/>
      <c r="C4" s="164" t="s">
        <v>3</v>
      </c>
      <c r="D4" s="165"/>
    </row>
    <row r="5" ht="18.75" customHeight="1" spans="1:4">
      <c r="A5" s="164" t="s">
        <v>4</v>
      </c>
      <c r="B5" s="164" t="s">
        <v>5</v>
      </c>
      <c r="C5" s="164" t="s">
        <v>6</v>
      </c>
      <c r="D5" s="164" t="s">
        <v>5</v>
      </c>
    </row>
    <row r="6" ht="16.5" customHeight="1" spans="1:4">
      <c r="A6" s="166" t="s">
        <v>138</v>
      </c>
      <c r="B6" s="86">
        <v>42846974.25</v>
      </c>
      <c r="C6" s="166" t="s">
        <v>139</v>
      </c>
      <c r="D6" s="86">
        <v>42846974.25</v>
      </c>
    </row>
    <row r="7" ht="16.5" customHeight="1" spans="1:4">
      <c r="A7" s="166" t="s">
        <v>140</v>
      </c>
      <c r="B7" s="86">
        <v>42846974.25</v>
      </c>
      <c r="C7" s="166" t="s">
        <v>141</v>
      </c>
      <c r="D7" s="86">
        <v>30697106.25</v>
      </c>
    </row>
    <row r="8" ht="16.5" customHeight="1" spans="1:4">
      <c r="A8" s="166" t="s">
        <v>142</v>
      </c>
      <c r="B8" s="86"/>
      <c r="C8" s="166" t="s">
        <v>143</v>
      </c>
      <c r="D8" s="86"/>
    </row>
    <row r="9" ht="16.5" customHeight="1" spans="1:4">
      <c r="A9" s="166" t="s">
        <v>144</v>
      </c>
      <c r="B9" s="86"/>
      <c r="C9" s="166" t="s">
        <v>145</v>
      </c>
      <c r="D9" s="86"/>
    </row>
    <row r="10" ht="16.5" customHeight="1" spans="1:4">
      <c r="A10" s="166" t="s">
        <v>146</v>
      </c>
      <c r="B10" s="86"/>
      <c r="C10" s="166" t="s">
        <v>147</v>
      </c>
      <c r="D10" s="86"/>
    </row>
    <row r="11" ht="16.5" customHeight="1" spans="1:4">
      <c r="A11" s="166" t="s">
        <v>140</v>
      </c>
      <c r="B11" s="86"/>
      <c r="C11" s="166" t="s">
        <v>148</v>
      </c>
      <c r="D11" s="86"/>
    </row>
    <row r="12" ht="16.5" customHeight="1" spans="1:4">
      <c r="A12" s="64" t="s">
        <v>142</v>
      </c>
      <c r="B12" s="86"/>
      <c r="C12" s="72" t="s">
        <v>149</v>
      </c>
      <c r="D12" s="86"/>
    </row>
    <row r="13" ht="16.5" customHeight="1" spans="1:4">
      <c r="A13" s="64" t="s">
        <v>144</v>
      </c>
      <c r="B13" s="86"/>
      <c r="C13" s="72" t="s">
        <v>150</v>
      </c>
      <c r="D13" s="86"/>
    </row>
    <row r="14" ht="16.5" customHeight="1" spans="1:4">
      <c r="A14" s="167"/>
      <c r="B14" s="86"/>
      <c r="C14" s="72" t="s">
        <v>151</v>
      </c>
      <c r="D14" s="86">
        <v>7659336</v>
      </c>
    </row>
    <row r="15" ht="16.5" customHeight="1" spans="1:4">
      <c r="A15" s="167"/>
      <c r="B15" s="86"/>
      <c r="C15" s="72" t="s">
        <v>152</v>
      </c>
      <c r="D15" s="86">
        <v>2090532</v>
      </c>
    </row>
    <row r="16" ht="16.5" customHeight="1" spans="1:4">
      <c r="A16" s="167"/>
      <c r="B16" s="86"/>
      <c r="C16" s="72" t="s">
        <v>153</v>
      </c>
      <c r="D16" s="86"/>
    </row>
    <row r="17" ht="16.5" customHeight="1" spans="1:4">
      <c r="A17" s="167"/>
      <c r="B17" s="86"/>
      <c r="C17" s="72" t="s">
        <v>154</v>
      </c>
      <c r="D17" s="86"/>
    </row>
    <row r="18" ht="16.5" customHeight="1" spans="1:4">
      <c r="A18" s="167"/>
      <c r="B18" s="86"/>
      <c r="C18" s="72" t="s">
        <v>155</v>
      </c>
      <c r="D18" s="86"/>
    </row>
    <row r="19" ht="16.5" customHeight="1" spans="1:4">
      <c r="A19" s="167"/>
      <c r="B19" s="86"/>
      <c r="C19" s="72" t="s">
        <v>156</v>
      </c>
      <c r="D19" s="86"/>
    </row>
    <row r="20" ht="16.5" customHeight="1" spans="1:4">
      <c r="A20" s="167"/>
      <c r="B20" s="86"/>
      <c r="C20" s="72" t="s">
        <v>157</v>
      </c>
      <c r="D20" s="86"/>
    </row>
    <row r="21" ht="16.5" customHeight="1" spans="1:4">
      <c r="A21" s="167"/>
      <c r="B21" s="86"/>
      <c r="C21" s="72" t="s">
        <v>158</v>
      </c>
      <c r="D21" s="86"/>
    </row>
    <row r="22" ht="16.5" customHeight="1" spans="1:4">
      <c r="A22" s="167"/>
      <c r="B22" s="86"/>
      <c r="C22" s="72" t="s">
        <v>159</v>
      </c>
      <c r="D22" s="86"/>
    </row>
    <row r="23" ht="16.5" customHeight="1" spans="1:4">
      <c r="A23" s="167"/>
      <c r="B23" s="86"/>
      <c r="C23" s="72" t="s">
        <v>160</v>
      </c>
      <c r="D23" s="86"/>
    </row>
    <row r="24" ht="16.5" customHeight="1" spans="1:4">
      <c r="A24" s="167"/>
      <c r="B24" s="86"/>
      <c r="C24" s="72" t="s">
        <v>161</v>
      </c>
      <c r="D24" s="86"/>
    </row>
    <row r="25" ht="16.5" customHeight="1" spans="1:4">
      <c r="A25" s="167"/>
      <c r="B25" s="86"/>
      <c r="C25" s="72" t="s">
        <v>162</v>
      </c>
      <c r="D25" s="86">
        <v>2400000</v>
      </c>
    </row>
    <row r="26" ht="16.5" customHeight="1" spans="1:4">
      <c r="A26" s="167"/>
      <c r="B26" s="86"/>
      <c r="C26" s="72" t="s">
        <v>163</v>
      </c>
      <c r="D26" s="86"/>
    </row>
    <row r="27" ht="16.5" customHeight="1" spans="1:4">
      <c r="A27" s="167"/>
      <c r="B27" s="86"/>
      <c r="C27" s="72" t="s">
        <v>164</v>
      </c>
      <c r="D27" s="86"/>
    </row>
    <row r="28" ht="16.5" customHeight="1" spans="1:4">
      <c r="A28" s="167"/>
      <c r="B28" s="86"/>
      <c r="C28" s="72" t="s">
        <v>165</v>
      </c>
      <c r="D28" s="86"/>
    </row>
    <row r="29" ht="16.5" customHeight="1" spans="1:4">
      <c r="A29" s="167"/>
      <c r="B29" s="86"/>
      <c r="C29" s="72" t="s">
        <v>166</v>
      </c>
      <c r="D29" s="86"/>
    </row>
    <row r="30" ht="16.5" customHeight="1" spans="1:4">
      <c r="A30" s="167"/>
      <c r="B30" s="86"/>
      <c r="C30" s="72" t="s">
        <v>167</v>
      </c>
      <c r="D30" s="86"/>
    </row>
    <row r="31" ht="16.5" customHeight="1" spans="1:4">
      <c r="A31" s="167"/>
      <c r="B31" s="86"/>
      <c r="C31" s="64" t="s">
        <v>168</v>
      </c>
      <c r="D31" s="86"/>
    </row>
    <row r="32" ht="16.5" customHeight="1" spans="1:4">
      <c r="A32" s="167"/>
      <c r="B32" s="86"/>
      <c r="C32" s="64" t="s">
        <v>169</v>
      </c>
      <c r="D32" s="86"/>
    </row>
    <row r="33" ht="16.5" customHeight="1" spans="1:4">
      <c r="A33" s="167"/>
      <c r="B33" s="86"/>
      <c r="C33" s="30" t="s">
        <v>170</v>
      </c>
      <c r="D33" s="86"/>
    </row>
    <row r="34" ht="15" customHeight="1" spans="1:4">
      <c r="A34" s="168" t="s">
        <v>49</v>
      </c>
      <c r="B34" s="169">
        <v>42846974.25</v>
      </c>
      <c r="C34" s="168" t="s">
        <v>50</v>
      </c>
      <c r="D34" s="169">
        <v>42846974.25</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7"/>
  <sheetViews>
    <sheetView showZeros="0" workbookViewId="0">
      <selection activeCell="A1" sqref="A1"/>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1:7">
      <c r="D1" s="138"/>
      <c r="F1" s="75"/>
      <c r="G1" s="139" t="s">
        <v>171</v>
      </c>
    </row>
    <row r="2" ht="41.25" customHeight="1" spans="1:7">
      <c r="A2" s="126" t="str">
        <f>"2026"&amp;"年一般公共预算支出预算表（按功能科目分类）"</f>
        <v>2026年一般公共预算支出预算表（按功能科目分类）</v>
      </c>
      <c r="B2" s="126"/>
      <c r="C2" s="126"/>
      <c r="D2" s="126"/>
      <c r="E2" s="126"/>
      <c r="F2" s="126"/>
      <c r="G2" s="126"/>
    </row>
    <row r="3" ht="18" customHeight="1" spans="1:7">
      <c r="A3" s="4" t="str">
        <f>"单位名称："&amp;"中国人民政治协商会议昆明市委员会办公室"</f>
        <v>单位名称：中国人民政治协商会议昆明市委员会办公室</v>
      </c>
      <c r="F3" s="123"/>
      <c r="G3" s="139" t="s">
        <v>1</v>
      </c>
    </row>
    <row r="4" ht="20.25" customHeight="1" spans="1:7">
      <c r="A4" s="159" t="s">
        <v>172</v>
      </c>
      <c r="B4" s="160"/>
      <c r="C4" s="127" t="s">
        <v>54</v>
      </c>
      <c r="D4" s="147" t="s">
        <v>75</v>
      </c>
      <c r="E4" s="11"/>
      <c r="F4" s="12"/>
      <c r="G4" s="141" t="s">
        <v>76</v>
      </c>
    </row>
    <row r="5" ht="20.25" customHeight="1" spans="1:7">
      <c r="A5" s="161" t="s">
        <v>72</v>
      </c>
      <c r="B5" s="161" t="s">
        <v>73</v>
      </c>
      <c r="C5" s="18"/>
      <c r="D5" s="132" t="s">
        <v>56</v>
      </c>
      <c r="E5" s="132" t="s">
        <v>173</v>
      </c>
      <c r="F5" s="132" t="s">
        <v>174</v>
      </c>
      <c r="G5" s="143"/>
    </row>
    <row r="6" ht="15" customHeight="1" spans="1:7">
      <c r="A6" s="60" t="s">
        <v>82</v>
      </c>
      <c r="B6" s="60" t="s">
        <v>83</v>
      </c>
      <c r="C6" s="60" t="s">
        <v>84</v>
      </c>
      <c r="D6" s="60" t="s">
        <v>85</v>
      </c>
      <c r="E6" s="60" t="s">
        <v>86</v>
      </c>
      <c r="F6" s="60" t="s">
        <v>87</v>
      </c>
      <c r="G6" s="60" t="s">
        <v>88</v>
      </c>
    </row>
    <row r="7" ht="18" customHeight="1" spans="1:7">
      <c r="A7" s="30" t="s">
        <v>97</v>
      </c>
      <c r="B7" s="30" t="s">
        <v>98</v>
      </c>
      <c r="C7" s="86">
        <v>30697106.25</v>
      </c>
      <c r="D7" s="86">
        <v>22697106.25</v>
      </c>
      <c r="E7" s="86">
        <v>19481923.85</v>
      </c>
      <c r="F7" s="86">
        <v>3215182.4</v>
      </c>
      <c r="G7" s="86">
        <v>8000000</v>
      </c>
    </row>
    <row r="8" ht="18" customHeight="1" spans="1:7">
      <c r="A8" s="136" t="s">
        <v>99</v>
      </c>
      <c r="B8" s="136" t="s">
        <v>100</v>
      </c>
      <c r="C8" s="86">
        <v>30697106.25</v>
      </c>
      <c r="D8" s="86">
        <v>22697106.25</v>
      </c>
      <c r="E8" s="86">
        <v>19481923.85</v>
      </c>
      <c r="F8" s="86">
        <v>3215182.4</v>
      </c>
      <c r="G8" s="86">
        <v>8000000</v>
      </c>
    </row>
    <row r="9" ht="18" customHeight="1" spans="1:7">
      <c r="A9" s="137" t="s">
        <v>101</v>
      </c>
      <c r="B9" s="137" t="s">
        <v>102</v>
      </c>
      <c r="C9" s="86">
        <v>22697106.25</v>
      </c>
      <c r="D9" s="86">
        <v>22697106.25</v>
      </c>
      <c r="E9" s="86">
        <v>19481923.85</v>
      </c>
      <c r="F9" s="86">
        <v>3215182.4</v>
      </c>
      <c r="G9" s="86"/>
    </row>
    <row r="10" ht="18" customHeight="1" spans="1:7">
      <c r="A10" s="137" t="s">
        <v>103</v>
      </c>
      <c r="B10" s="137" t="s">
        <v>104</v>
      </c>
      <c r="C10" s="86">
        <v>2500400</v>
      </c>
      <c r="D10" s="86"/>
      <c r="E10" s="86"/>
      <c r="F10" s="86"/>
      <c r="G10" s="86">
        <v>2500400</v>
      </c>
    </row>
    <row r="11" ht="18" customHeight="1" spans="1:7">
      <c r="A11" s="137" t="s">
        <v>105</v>
      </c>
      <c r="B11" s="137" t="s">
        <v>106</v>
      </c>
      <c r="C11" s="86">
        <v>2190000</v>
      </c>
      <c r="D11" s="86"/>
      <c r="E11" s="86"/>
      <c r="F11" s="86"/>
      <c r="G11" s="86">
        <v>2190000</v>
      </c>
    </row>
    <row r="12" ht="18" customHeight="1" spans="1:7">
      <c r="A12" s="137" t="s">
        <v>107</v>
      </c>
      <c r="B12" s="137" t="s">
        <v>108</v>
      </c>
      <c r="C12" s="86">
        <v>3309600</v>
      </c>
      <c r="D12" s="86"/>
      <c r="E12" s="86"/>
      <c r="F12" s="86"/>
      <c r="G12" s="86">
        <v>3309600</v>
      </c>
    </row>
    <row r="13" ht="18" customHeight="1" spans="1:7">
      <c r="A13" s="30" t="s">
        <v>109</v>
      </c>
      <c r="B13" s="30" t="s">
        <v>110</v>
      </c>
      <c r="C13" s="86">
        <v>7659336</v>
      </c>
      <c r="D13" s="86">
        <v>7659336</v>
      </c>
      <c r="E13" s="86">
        <v>7659336</v>
      </c>
      <c r="F13" s="86"/>
      <c r="G13" s="86"/>
    </row>
    <row r="14" ht="18" customHeight="1" spans="1:7">
      <c r="A14" s="136" t="s">
        <v>111</v>
      </c>
      <c r="B14" s="136" t="s">
        <v>112</v>
      </c>
      <c r="C14" s="86">
        <v>7659336</v>
      </c>
      <c r="D14" s="86">
        <v>7659336</v>
      </c>
      <c r="E14" s="86">
        <v>7659336</v>
      </c>
      <c r="F14" s="86"/>
      <c r="G14" s="86"/>
    </row>
    <row r="15" ht="18" customHeight="1" spans="1:7">
      <c r="A15" s="137" t="s">
        <v>113</v>
      </c>
      <c r="B15" s="137" t="s">
        <v>114</v>
      </c>
      <c r="C15" s="86">
        <v>3798000</v>
      </c>
      <c r="D15" s="86">
        <v>3798000</v>
      </c>
      <c r="E15" s="86">
        <v>3798000</v>
      </c>
      <c r="F15" s="86"/>
      <c r="G15" s="86"/>
    </row>
    <row r="16" ht="18" customHeight="1" spans="1:7">
      <c r="A16" s="137" t="s">
        <v>115</v>
      </c>
      <c r="B16" s="137" t="s">
        <v>116</v>
      </c>
      <c r="C16" s="86">
        <v>2486336</v>
      </c>
      <c r="D16" s="86">
        <v>2486336</v>
      </c>
      <c r="E16" s="86">
        <v>2486336</v>
      </c>
      <c r="F16" s="86"/>
      <c r="G16" s="86"/>
    </row>
    <row r="17" ht="18" customHeight="1" spans="1:7">
      <c r="A17" s="137" t="s">
        <v>117</v>
      </c>
      <c r="B17" s="137" t="s">
        <v>118</v>
      </c>
      <c r="C17" s="86">
        <v>1375000</v>
      </c>
      <c r="D17" s="86">
        <v>1375000</v>
      </c>
      <c r="E17" s="86">
        <v>1375000</v>
      </c>
      <c r="F17" s="86"/>
      <c r="G17" s="86"/>
    </row>
    <row r="18" ht="18" customHeight="1" spans="1:7">
      <c r="A18" s="30" t="s">
        <v>119</v>
      </c>
      <c r="B18" s="30" t="s">
        <v>120</v>
      </c>
      <c r="C18" s="86">
        <v>2090532</v>
      </c>
      <c r="D18" s="86">
        <v>2090532</v>
      </c>
      <c r="E18" s="86">
        <v>2090532</v>
      </c>
      <c r="F18" s="86"/>
      <c r="G18" s="86"/>
    </row>
    <row r="19" ht="18" customHeight="1" spans="1:7">
      <c r="A19" s="136" t="s">
        <v>121</v>
      </c>
      <c r="B19" s="136" t="s">
        <v>122</v>
      </c>
      <c r="C19" s="86">
        <v>2090532</v>
      </c>
      <c r="D19" s="86">
        <v>2090532</v>
      </c>
      <c r="E19" s="86">
        <v>2090532</v>
      </c>
      <c r="F19" s="86"/>
      <c r="G19" s="86"/>
    </row>
    <row r="20" ht="18" customHeight="1" spans="1:7">
      <c r="A20" s="137" t="s">
        <v>123</v>
      </c>
      <c r="B20" s="137" t="s">
        <v>124</v>
      </c>
      <c r="C20" s="86">
        <v>1077033</v>
      </c>
      <c r="D20" s="86">
        <v>1077033</v>
      </c>
      <c r="E20" s="86">
        <v>1077033</v>
      </c>
      <c r="F20" s="86"/>
      <c r="G20" s="86"/>
    </row>
    <row r="21" ht="18" customHeight="1" spans="1:7">
      <c r="A21" s="137" t="s">
        <v>125</v>
      </c>
      <c r="B21" s="137" t="s">
        <v>126</v>
      </c>
      <c r="C21" s="86">
        <v>150553</v>
      </c>
      <c r="D21" s="86">
        <v>150553</v>
      </c>
      <c r="E21" s="86">
        <v>150553</v>
      </c>
      <c r="F21" s="86"/>
      <c r="G21" s="86"/>
    </row>
    <row r="22" ht="18" customHeight="1" spans="1:7">
      <c r="A22" s="137" t="s">
        <v>127</v>
      </c>
      <c r="B22" s="137" t="s">
        <v>128</v>
      </c>
      <c r="C22" s="86">
        <v>776980</v>
      </c>
      <c r="D22" s="86">
        <v>776980</v>
      </c>
      <c r="E22" s="86">
        <v>776980</v>
      </c>
      <c r="F22" s="86"/>
      <c r="G22" s="86"/>
    </row>
    <row r="23" ht="18" customHeight="1" spans="1:7">
      <c r="A23" s="137" t="s">
        <v>129</v>
      </c>
      <c r="B23" s="137" t="s">
        <v>130</v>
      </c>
      <c r="C23" s="86">
        <v>85966</v>
      </c>
      <c r="D23" s="86">
        <v>85966</v>
      </c>
      <c r="E23" s="86">
        <v>85966</v>
      </c>
      <c r="F23" s="86"/>
      <c r="G23" s="86"/>
    </row>
    <row r="24" ht="18" customHeight="1" spans="1:7">
      <c r="A24" s="30" t="s">
        <v>131</v>
      </c>
      <c r="B24" s="30" t="s">
        <v>132</v>
      </c>
      <c r="C24" s="86">
        <v>2400000</v>
      </c>
      <c r="D24" s="86">
        <v>2400000</v>
      </c>
      <c r="E24" s="86">
        <v>2400000</v>
      </c>
      <c r="F24" s="86"/>
      <c r="G24" s="86"/>
    </row>
    <row r="25" ht="18" customHeight="1" spans="1:7">
      <c r="A25" s="136" t="s">
        <v>133</v>
      </c>
      <c r="B25" s="136" t="s">
        <v>134</v>
      </c>
      <c r="C25" s="86">
        <v>2400000</v>
      </c>
      <c r="D25" s="86">
        <v>2400000</v>
      </c>
      <c r="E25" s="86">
        <v>2400000</v>
      </c>
      <c r="F25" s="86"/>
      <c r="G25" s="86"/>
    </row>
    <row r="26" ht="18" customHeight="1" spans="1:7">
      <c r="A26" s="137" t="s">
        <v>135</v>
      </c>
      <c r="B26" s="137" t="s">
        <v>136</v>
      </c>
      <c r="C26" s="86">
        <v>2400000</v>
      </c>
      <c r="D26" s="86">
        <v>2400000</v>
      </c>
      <c r="E26" s="86">
        <v>2400000</v>
      </c>
      <c r="F26" s="86"/>
      <c r="G26" s="86"/>
    </row>
    <row r="27" ht="18" customHeight="1" spans="1:7">
      <c r="A27" s="85" t="s">
        <v>175</v>
      </c>
      <c r="B27" s="162" t="s">
        <v>175</v>
      </c>
      <c r="C27" s="86">
        <v>42846974.25</v>
      </c>
      <c r="D27" s="86">
        <v>34846974.25</v>
      </c>
      <c r="E27" s="86">
        <v>31631791.85</v>
      </c>
      <c r="F27" s="86">
        <v>3215182.4</v>
      </c>
      <c r="G27" s="86">
        <v>8000000</v>
      </c>
    </row>
  </sheetData>
  <mergeCells count="6">
    <mergeCell ref="A2:G2"/>
    <mergeCell ref="A4:B4"/>
    <mergeCell ref="D4:F4"/>
    <mergeCell ref="A27:B27"/>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E19" sqref="E19"/>
    </sheetView>
  </sheetViews>
  <sheetFormatPr defaultColWidth="10.4259259259259" defaultRowHeight="14.25" customHeight="1" outlineLevelRow="6" outlineLevelCol="5"/>
  <cols>
    <col min="1" max="6" width="28.1388888888889" customWidth="1"/>
  </cols>
  <sheetData>
    <row r="1" customHeight="1" spans="1:6">
      <c r="A1" s="43"/>
      <c r="B1" s="43"/>
      <c r="C1" s="43"/>
      <c r="D1" s="43"/>
      <c r="E1" s="42"/>
      <c r="F1" s="155" t="s">
        <v>176</v>
      </c>
    </row>
    <row r="2" ht="41.25" customHeight="1" spans="1:6">
      <c r="A2" s="156" t="str">
        <f>"2026"&amp;"年一般公共预算“三公”经费支出预算表"</f>
        <v>2026年一般公共预算“三公”经费支出预算表</v>
      </c>
      <c r="B2" s="43"/>
      <c r="C2" s="43"/>
      <c r="D2" s="43"/>
      <c r="E2" s="42"/>
      <c r="F2" s="43"/>
    </row>
    <row r="3" customHeight="1" spans="1:6">
      <c r="A3" s="112" t="str">
        <f>"单位名称："&amp;"中国人民政治协商会议昆明市委员会办公室"</f>
        <v>单位名称：中国人民政治协商会议昆明市委员会办公室</v>
      </c>
      <c r="B3" s="157"/>
      <c r="D3" s="43"/>
      <c r="E3" s="42"/>
      <c r="F3" s="47" t="s">
        <v>1</v>
      </c>
    </row>
    <row r="4" ht="27" customHeight="1" spans="1:6">
      <c r="A4" s="48" t="s">
        <v>177</v>
      </c>
      <c r="B4" s="48" t="s">
        <v>178</v>
      </c>
      <c r="C4" s="49" t="s">
        <v>179</v>
      </c>
      <c r="D4" s="48"/>
      <c r="E4" s="50"/>
      <c r="F4" s="48" t="s">
        <v>180</v>
      </c>
    </row>
    <row r="5" ht="28.5" customHeight="1" spans="1:6">
      <c r="A5" s="158"/>
      <c r="B5" s="52"/>
      <c r="C5" s="50" t="s">
        <v>56</v>
      </c>
      <c r="D5" s="50" t="s">
        <v>181</v>
      </c>
      <c r="E5" s="50" t="s">
        <v>182</v>
      </c>
      <c r="F5" s="51"/>
    </row>
    <row r="6" ht="17.25" customHeight="1" spans="1:6">
      <c r="A6" s="56" t="s">
        <v>82</v>
      </c>
      <c r="B6" s="56" t="s">
        <v>83</v>
      </c>
      <c r="C6" s="56" t="s">
        <v>84</v>
      </c>
      <c r="D6" s="56" t="s">
        <v>85</v>
      </c>
      <c r="E6" s="56" t="s">
        <v>86</v>
      </c>
      <c r="F6" s="56" t="s">
        <v>87</v>
      </c>
    </row>
    <row r="7" ht="17.25" customHeight="1" spans="1:6">
      <c r="A7" s="86">
        <v>355197.6</v>
      </c>
      <c r="B7" s="86"/>
      <c r="C7" s="86">
        <v>112197.6</v>
      </c>
      <c r="D7" s="86"/>
      <c r="E7" s="86">
        <v>112197.6</v>
      </c>
      <c r="F7" s="86">
        <v>243000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2"/>
  <sheetViews>
    <sheetView showZeros="0" topLeftCell="O38" workbookViewId="0">
      <selection activeCell="U17" sqref="U17"/>
    </sheetView>
  </sheetViews>
  <sheetFormatPr defaultColWidth="9.13888888888889" defaultRowHeight="14.25" customHeight="1"/>
  <cols>
    <col min="1" max="1" width="32.8518518518519" customWidth="1"/>
    <col min="2" max="2" width="20.712962962963" customWidth="1"/>
    <col min="3" max="3" width="31.287037037037" customWidth="1"/>
    <col min="4" max="4" width="10.1388888888889" customWidth="1"/>
    <col min="5" max="5" width="17.5740740740741" customWidth="1"/>
    <col min="6" max="6" width="10.287037037037" customWidth="1"/>
    <col min="7" max="7" width="23" customWidth="1"/>
    <col min="8" max="23" width="18.712962962963" customWidth="1"/>
  </cols>
  <sheetData>
    <row r="1" ht="13.5" customHeight="1" spans="1:23">
      <c r="B1" s="144"/>
      <c r="D1" s="145"/>
      <c r="E1" s="145"/>
      <c r="F1" s="145"/>
      <c r="G1" s="145"/>
      <c r="H1" s="87"/>
      <c r="I1" s="87"/>
      <c r="J1" s="87"/>
      <c r="K1" s="87"/>
      <c r="L1" s="87"/>
      <c r="M1" s="87"/>
      <c r="Q1" s="87"/>
      <c r="U1" s="144"/>
      <c r="W1" s="2" t="s">
        <v>183</v>
      </c>
    </row>
    <row r="2" ht="45.75" customHeight="1" spans="1:23">
      <c r="A2" s="69" t="str">
        <f>"2026"&amp;"年部门基本支出预算表"</f>
        <v>2026年部门基本支出预算表</v>
      </c>
      <c r="B2" s="69"/>
      <c r="C2" s="69"/>
      <c r="D2" s="69"/>
      <c r="E2" s="69"/>
      <c r="F2" s="69"/>
      <c r="G2" s="69"/>
      <c r="H2" s="69"/>
      <c r="I2" s="69"/>
      <c r="J2" s="69"/>
      <c r="K2" s="69"/>
      <c r="L2" s="69"/>
      <c r="M2" s="69"/>
      <c r="N2" s="3"/>
      <c r="O2" s="3"/>
      <c r="P2" s="3"/>
      <c r="Q2" s="69"/>
      <c r="R2" s="69"/>
      <c r="S2" s="69"/>
      <c r="T2" s="69"/>
      <c r="U2" s="69"/>
      <c r="V2" s="69"/>
      <c r="W2" s="69"/>
    </row>
    <row r="3" ht="18.75" customHeight="1" spans="1:23">
      <c r="A3" s="4" t="str">
        <f>"单位名称："&amp;"中国人民政治协商会议昆明市委员会办公室"</f>
        <v>单位名称：中国人民政治协商会议昆明市委员会办公室</v>
      </c>
      <c r="B3" s="146"/>
      <c r="C3" s="146"/>
      <c r="D3" s="146"/>
      <c r="E3" s="146"/>
      <c r="F3" s="146"/>
      <c r="G3" s="146"/>
      <c r="H3" s="92"/>
      <c r="I3" s="92"/>
      <c r="J3" s="92"/>
      <c r="K3" s="92"/>
      <c r="L3" s="92"/>
      <c r="M3" s="92"/>
      <c r="N3" s="6"/>
      <c r="O3" s="6"/>
      <c r="P3" s="6"/>
      <c r="Q3" s="92"/>
      <c r="U3" s="144"/>
      <c r="W3" s="2" t="s">
        <v>1</v>
      </c>
    </row>
    <row r="4" ht="18" customHeight="1" spans="1:23">
      <c r="A4" s="8" t="s">
        <v>184</v>
      </c>
      <c r="B4" s="8" t="s">
        <v>185</v>
      </c>
      <c r="C4" s="8" t="s">
        <v>186</v>
      </c>
      <c r="D4" s="8" t="s">
        <v>187</v>
      </c>
      <c r="E4" s="8" t="s">
        <v>188</v>
      </c>
      <c r="F4" s="8" t="s">
        <v>189</v>
      </c>
      <c r="G4" s="8" t="s">
        <v>190</v>
      </c>
      <c r="H4" s="147" t="s">
        <v>191</v>
      </c>
      <c r="I4" s="81" t="s">
        <v>191</v>
      </c>
      <c r="J4" s="81"/>
      <c r="K4" s="81"/>
      <c r="L4" s="81"/>
      <c r="M4" s="81"/>
      <c r="N4" s="11"/>
      <c r="O4" s="11"/>
      <c r="P4" s="11"/>
      <c r="Q4" s="96" t="s">
        <v>60</v>
      </c>
      <c r="R4" s="81" t="s">
        <v>61</v>
      </c>
      <c r="S4" s="81"/>
      <c r="T4" s="81"/>
      <c r="U4" s="81"/>
      <c r="V4" s="81"/>
      <c r="W4" s="82"/>
    </row>
    <row r="5" ht="18" customHeight="1" spans="1:23">
      <c r="A5" s="13"/>
      <c r="B5" s="129"/>
      <c r="C5" s="13"/>
      <c r="D5" s="13"/>
      <c r="E5" s="13"/>
      <c r="F5" s="13"/>
      <c r="G5" s="13"/>
      <c r="H5" s="127" t="s">
        <v>192</v>
      </c>
      <c r="I5" s="147" t="s">
        <v>57</v>
      </c>
      <c r="J5" s="81"/>
      <c r="K5" s="81"/>
      <c r="L5" s="81"/>
      <c r="M5" s="82"/>
      <c r="N5" s="10" t="s">
        <v>193</v>
      </c>
      <c r="O5" s="11"/>
      <c r="P5" s="12"/>
      <c r="Q5" s="8" t="s">
        <v>60</v>
      </c>
      <c r="R5" s="147" t="s">
        <v>61</v>
      </c>
      <c r="S5" s="96" t="s">
        <v>63</v>
      </c>
      <c r="T5" s="81" t="s">
        <v>61</v>
      </c>
      <c r="U5" s="96" t="s">
        <v>65</v>
      </c>
      <c r="V5" s="96" t="s">
        <v>66</v>
      </c>
      <c r="W5" s="148" t="s">
        <v>67</v>
      </c>
    </row>
    <row r="6" ht="19.5" customHeight="1" spans="1:23">
      <c r="A6" s="28"/>
      <c r="B6" s="28"/>
      <c r="C6" s="28"/>
      <c r="D6" s="28"/>
      <c r="E6" s="28"/>
      <c r="F6" s="28"/>
      <c r="G6" s="28"/>
      <c r="H6" s="28"/>
      <c r="I6" s="149" t="s">
        <v>194</v>
      </c>
      <c r="J6" s="8" t="s">
        <v>195</v>
      </c>
      <c r="K6" s="8" t="s">
        <v>196</v>
      </c>
      <c r="L6" s="8" t="s">
        <v>197</v>
      </c>
      <c r="M6" s="8" t="s">
        <v>198</v>
      </c>
      <c r="N6" s="8" t="s">
        <v>57</v>
      </c>
      <c r="O6" s="8" t="s">
        <v>58</v>
      </c>
      <c r="P6" s="8" t="s">
        <v>59</v>
      </c>
      <c r="Q6" s="28"/>
      <c r="R6" s="8" t="s">
        <v>56</v>
      </c>
      <c r="S6" s="8" t="s">
        <v>63</v>
      </c>
      <c r="T6" s="8" t="s">
        <v>199</v>
      </c>
      <c r="U6" s="8" t="s">
        <v>65</v>
      </c>
      <c r="V6" s="8" t="s">
        <v>66</v>
      </c>
      <c r="W6" s="8" t="s">
        <v>67</v>
      </c>
    </row>
    <row r="7" ht="37.5" customHeight="1" spans="1:23">
      <c r="A7" s="150"/>
      <c r="B7" s="150"/>
      <c r="C7" s="150"/>
      <c r="D7" s="150"/>
      <c r="E7" s="150"/>
      <c r="F7" s="150"/>
      <c r="G7" s="150"/>
      <c r="H7" s="150"/>
      <c r="I7" s="151" t="s">
        <v>56</v>
      </c>
      <c r="J7" s="16" t="s">
        <v>200</v>
      </c>
      <c r="K7" s="16" t="s">
        <v>196</v>
      </c>
      <c r="L7" s="16" t="s">
        <v>197</v>
      </c>
      <c r="M7" s="16" t="s">
        <v>198</v>
      </c>
      <c r="N7" s="16" t="s">
        <v>196</v>
      </c>
      <c r="O7" s="16" t="s">
        <v>197</v>
      </c>
      <c r="P7" s="16" t="s">
        <v>198</v>
      </c>
      <c r="Q7" s="16" t="s">
        <v>60</v>
      </c>
      <c r="R7" s="16" t="s">
        <v>56</v>
      </c>
      <c r="S7" s="16" t="s">
        <v>63</v>
      </c>
      <c r="T7" s="16" t="s">
        <v>199</v>
      </c>
      <c r="U7" s="16" t="s">
        <v>65</v>
      </c>
      <c r="V7" s="16" t="s">
        <v>66</v>
      </c>
      <c r="W7" s="16" t="s">
        <v>67</v>
      </c>
    </row>
    <row r="8" customHeight="1" spans="1:23">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row>
    <row r="9" ht="20.25" customHeight="1" spans="1:23">
      <c r="A9" s="64" t="s">
        <v>69</v>
      </c>
      <c r="B9" s="64"/>
      <c r="C9" s="64"/>
      <c r="D9" s="64"/>
      <c r="E9" s="64"/>
      <c r="F9" s="64"/>
      <c r="G9" s="64"/>
      <c r="H9" s="86">
        <v>34846974.25</v>
      </c>
      <c r="I9" s="86">
        <v>34846974.25</v>
      </c>
      <c r="J9" s="86"/>
      <c r="K9" s="86"/>
      <c r="L9" s="86">
        <v>34846974.25</v>
      </c>
      <c r="M9" s="86"/>
      <c r="N9" s="86"/>
      <c r="O9" s="86"/>
      <c r="P9" s="86"/>
      <c r="Q9" s="86"/>
      <c r="R9" s="86"/>
      <c r="S9" s="86"/>
      <c r="T9" s="86"/>
      <c r="U9" s="86"/>
      <c r="V9" s="86"/>
      <c r="W9" s="86"/>
    </row>
    <row r="10" ht="20.25" customHeight="1" spans="1:23">
      <c r="A10" s="152" t="s">
        <v>69</v>
      </c>
      <c r="B10" s="64" t="s">
        <v>201</v>
      </c>
      <c r="C10" s="64" t="s">
        <v>202</v>
      </c>
      <c r="D10" s="64" t="s">
        <v>101</v>
      </c>
      <c r="E10" s="64" t="s">
        <v>102</v>
      </c>
      <c r="F10" s="64" t="s">
        <v>203</v>
      </c>
      <c r="G10" s="64" t="s">
        <v>204</v>
      </c>
      <c r="H10" s="86">
        <v>5698488</v>
      </c>
      <c r="I10" s="86">
        <v>5698488</v>
      </c>
      <c r="J10" s="86"/>
      <c r="K10" s="86"/>
      <c r="L10" s="86">
        <v>5698488</v>
      </c>
      <c r="M10" s="86"/>
      <c r="N10" s="86"/>
      <c r="O10" s="86"/>
      <c r="P10" s="86"/>
      <c r="Q10" s="86"/>
      <c r="R10" s="86"/>
      <c r="S10" s="86"/>
      <c r="T10" s="86"/>
      <c r="U10" s="86"/>
      <c r="V10" s="86"/>
      <c r="W10" s="86"/>
    </row>
    <row r="11" ht="20.25" customHeight="1" spans="1:23">
      <c r="A11" s="152" t="s">
        <v>69</v>
      </c>
      <c r="B11" s="64" t="s">
        <v>201</v>
      </c>
      <c r="C11" s="64" t="s">
        <v>202</v>
      </c>
      <c r="D11" s="64" t="s">
        <v>101</v>
      </c>
      <c r="E11" s="64" t="s">
        <v>102</v>
      </c>
      <c r="F11" s="64" t="s">
        <v>205</v>
      </c>
      <c r="G11" s="64" t="s">
        <v>206</v>
      </c>
      <c r="H11" s="86">
        <v>6613596</v>
      </c>
      <c r="I11" s="86">
        <v>6613596</v>
      </c>
      <c r="J11" s="23"/>
      <c r="K11" s="23"/>
      <c r="L11" s="86">
        <v>6613596</v>
      </c>
      <c r="M11" s="23"/>
      <c r="N11" s="86"/>
      <c r="O11" s="86"/>
      <c r="P11" s="86"/>
      <c r="Q11" s="86"/>
      <c r="R11" s="86"/>
      <c r="S11" s="86"/>
      <c r="T11" s="86"/>
      <c r="U11" s="86"/>
      <c r="V11" s="86"/>
      <c r="W11" s="86"/>
    </row>
    <row r="12" ht="20.25" customHeight="1" spans="1:23">
      <c r="A12" s="152" t="s">
        <v>69</v>
      </c>
      <c r="B12" s="64" t="s">
        <v>201</v>
      </c>
      <c r="C12" s="64" t="s">
        <v>202</v>
      </c>
      <c r="D12" s="64" t="s">
        <v>101</v>
      </c>
      <c r="E12" s="64" t="s">
        <v>102</v>
      </c>
      <c r="F12" s="64" t="s">
        <v>207</v>
      </c>
      <c r="G12" s="64" t="s">
        <v>208</v>
      </c>
      <c r="H12" s="86">
        <v>474874</v>
      </c>
      <c r="I12" s="86">
        <v>474874</v>
      </c>
      <c r="J12" s="23"/>
      <c r="K12" s="23"/>
      <c r="L12" s="86">
        <v>474874</v>
      </c>
      <c r="M12" s="23"/>
      <c r="N12" s="86"/>
      <c r="O12" s="86"/>
      <c r="P12" s="86"/>
      <c r="Q12" s="86"/>
      <c r="R12" s="86"/>
      <c r="S12" s="86"/>
      <c r="T12" s="86"/>
      <c r="U12" s="86"/>
      <c r="V12" s="86"/>
      <c r="W12" s="86"/>
    </row>
    <row r="13" ht="20.25" customHeight="1" spans="1:23">
      <c r="A13" s="152" t="s">
        <v>69</v>
      </c>
      <c r="B13" s="64" t="s">
        <v>209</v>
      </c>
      <c r="C13" s="64" t="s">
        <v>210</v>
      </c>
      <c r="D13" s="64" t="s">
        <v>101</v>
      </c>
      <c r="E13" s="64" t="s">
        <v>102</v>
      </c>
      <c r="F13" s="64" t="s">
        <v>203</v>
      </c>
      <c r="G13" s="64" t="s">
        <v>204</v>
      </c>
      <c r="H13" s="86">
        <v>570252</v>
      </c>
      <c r="I13" s="86">
        <v>570252</v>
      </c>
      <c r="J13" s="23"/>
      <c r="K13" s="23"/>
      <c r="L13" s="86">
        <v>570252</v>
      </c>
      <c r="M13" s="23"/>
      <c r="N13" s="86"/>
      <c r="O13" s="86"/>
      <c r="P13" s="86"/>
      <c r="Q13" s="86"/>
      <c r="R13" s="86"/>
      <c r="S13" s="86"/>
      <c r="T13" s="86"/>
      <c r="U13" s="86"/>
      <c r="V13" s="86"/>
      <c r="W13" s="86"/>
    </row>
    <row r="14" ht="20.25" customHeight="1" spans="1:23">
      <c r="A14" s="152" t="s">
        <v>69</v>
      </c>
      <c r="B14" s="64" t="s">
        <v>209</v>
      </c>
      <c r="C14" s="64" t="s">
        <v>210</v>
      </c>
      <c r="D14" s="64" t="s">
        <v>101</v>
      </c>
      <c r="E14" s="64" t="s">
        <v>102</v>
      </c>
      <c r="F14" s="64" t="s">
        <v>205</v>
      </c>
      <c r="G14" s="64" t="s">
        <v>206</v>
      </c>
      <c r="H14" s="86">
        <v>5280</v>
      </c>
      <c r="I14" s="86">
        <v>5280</v>
      </c>
      <c r="J14" s="23"/>
      <c r="K14" s="23"/>
      <c r="L14" s="86">
        <v>5280</v>
      </c>
      <c r="M14" s="23"/>
      <c r="N14" s="86"/>
      <c r="O14" s="86"/>
      <c r="P14" s="86"/>
      <c r="Q14" s="86"/>
      <c r="R14" s="86"/>
      <c r="S14" s="86"/>
      <c r="T14" s="86"/>
      <c r="U14" s="86"/>
      <c r="V14" s="86"/>
      <c r="W14" s="86"/>
    </row>
    <row r="15" ht="20.25" customHeight="1" spans="1:23">
      <c r="A15" s="152" t="s">
        <v>69</v>
      </c>
      <c r="B15" s="64" t="s">
        <v>209</v>
      </c>
      <c r="C15" s="64" t="s">
        <v>210</v>
      </c>
      <c r="D15" s="64" t="s">
        <v>101</v>
      </c>
      <c r="E15" s="64" t="s">
        <v>102</v>
      </c>
      <c r="F15" s="64" t="s">
        <v>207</v>
      </c>
      <c r="G15" s="64" t="s">
        <v>208</v>
      </c>
      <c r="H15" s="86">
        <v>47521</v>
      </c>
      <c r="I15" s="86">
        <v>47521</v>
      </c>
      <c r="J15" s="23"/>
      <c r="K15" s="23"/>
      <c r="L15" s="86">
        <v>47521</v>
      </c>
      <c r="M15" s="23"/>
      <c r="N15" s="86"/>
      <c r="O15" s="86"/>
      <c r="P15" s="86"/>
      <c r="Q15" s="86"/>
      <c r="R15" s="86"/>
      <c r="S15" s="86"/>
      <c r="T15" s="86"/>
      <c r="U15" s="86"/>
      <c r="V15" s="86"/>
      <c r="W15" s="86"/>
    </row>
    <row r="16" ht="20.25" customHeight="1" spans="1:23">
      <c r="A16" s="152" t="s">
        <v>69</v>
      </c>
      <c r="B16" s="64" t="s">
        <v>209</v>
      </c>
      <c r="C16" s="64" t="s">
        <v>210</v>
      </c>
      <c r="D16" s="64" t="s">
        <v>101</v>
      </c>
      <c r="E16" s="64" t="s">
        <v>102</v>
      </c>
      <c r="F16" s="64" t="s">
        <v>211</v>
      </c>
      <c r="G16" s="64" t="s">
        <v>212</v>
      </c>
      <c r="H16" s="86">
        <v>528828</v>
      </c>
      <c r="I16" s="86">
        <v>528828</v>
      </c>
      <c r="J16" s="23"/>
      <c r="K16" s="23"/>
      <c r="L16" s="86">
        <v>528828</v>
      </c>
      <c r="M16" s="23"/>
      <c r="N16" s="86"/>
      <c r="O16" s="86"/>
      <c r="P16" s="86"/>
      <c r="Q16" s="86"/>
      <c r="R16" s="86"/>
      <c r="S16" s="86"/>
      <c r="T16" s="86"/>
      <c r="U16" s="86"/>
      <c r="V16" s="86"/>
      <c r="W16" s="86"/>
    </row>
    <row r="17" ht="20.25" customHeight="1" spans="1:23">
      <c r="A17" s="152" t="s">
        <v>69</v>
      </c>
      <c r="B17" s="64" t="s">
        <v>209</v>
      </c>
      <c r="C17" s="64" t="s">
        <v>210</v>
      </c>
      <c r="D17" s="64" t="s">
        <v>101</v>
      </c>
      <c r="E17" s="64" t="s">
        <v>102</v>
      </c>
      <c r="F17" s="64" t="s">
        <v>211</v>
      </c>
      <c r="G17" s="64" t="s">
        <v>212</v>
      </c>
      <c r="H17" s="86">
        <v>483432</v>
      </c>
      <c r="I17" s="86">
        <v>483432</v>
      </c>
      <c r="J17" s="23"/>
      <c r="K17" s="23"/>
      <c r="L17" s="86">
        <v>483432</v>
      </c>
      <c r="M17" s="23"/>
      <c r="N17" s="86"/>
      <c r="O17" s="86"/>
      <c r="P17" s="86"/>
      <c r="Q17" s="86"/>
      <c r="R17" s="86"/>
      <c r="S17" s="86"/>
      <c r="T17" s="86"/>
      <c r="U17" s="86"/>
      <c r="V17" s="86"/>
      <c r="W17" s="86"/>
    </row>
    <row r="18" ht="20.25" customHeight="1" spans="1:23">
      <c r="A18" s="152" t="s">
        <v>69</v>
      </c>
      <c r="B18" s="64" t="s">
        <v>213</v>
      </c>
      <c r="C18" s="64" t="s">
        <v>214</v>
      </c>
      <c r="D18" s="64" t="s">
        <v>115</v>
      </c>
      <c r="E18" s="64" t="s">
        <v>116</v>
      </c>
      <c r="F18" s="64" t="s">
        <v>215</v>
      </c>
      <c r="G18" s="64" t="s">
        <v>216</v>
      </c>
      <c r="H18" s="86">
        <v>2486336</v>
      </c>
      <c r="I18" s="86">
        <v>2486336</v>
      </c>
      <c r="J18" s="23"/>
      <c r="K18" s="23"/>
      <c r="L18" s="86">
        <v>2486336</v>
      </c>
      <c r="M18" s="23"/>
      <c r="N18" s="86"/>
      <c r="O18" s="86"/>
      <c r="P18" s="86"/>
      <c r="Q18" s="86"/>
      <c r="R18" s="86"/>
      <c r="S18" s="86"/>
      <c r="T18" s="86"/>
      <c r="U18" s="86"/>
      <c r="V18" s="86"/>
      <c r="W18" s="86"/>
    </row>
    <row r="19" ht="20.25" customHeight="1" spans="1:23">
      <c r="A19" s="152" t="s">
        <v>69</v>
      </c>
      <c r="B19" s="64" t="s">
        <v>213</v>
      </c>
      <c r="C19" s="64" t="s">
        <v>214</v>
      </c>
      <c r="D19" s="64" t="s">
        <v>117</v>
      </c>
      <c r="E19" s="64" t="s">
        <v>118</v>
      </c>
      <c r="F19" s="64" t="s">
        <v>217</v>
      </c>
      <c r="G19" s="64" t="s">
        <v>218</v>
      </c>
      <c r="H19" s="86">
        <v>1375000</v>
      </c>
      <c r="I19" s="86">
        <v>1375000</v>
      </c>
      <c r="J19" s="23"/>
      <c r="K19" s="23"/>
      <c r="L19" s="86">
        <v>1375000</v>
      </c>
      <c r="M19" s="23"/>
      <c r="N19" s="86"/>
      <c r="O19" s="86"/>
      <c r="P19" s="86"/>
      <c r="Q19" s="86"/>
      <c r="R19" s="86"/>
      <c r="S19" s="86"/>
      <c r="T19" s="86"/>
      <c r="U19" s="86"/>
      <c r="V19" s="86"/>
      <c r="W19" s="86"/>
    </row>
    <row r="20" ht="20.25" customHeight="1" spans="1:23">
      <c r="A20" s="152" t="s">
        <v>69</v>
      </c>
      <c r="B20" s="64" t="s">
        <v>213</v>
      </c>
      <c r="C20" s="64" t="s">
        <v>214</v>
      </c>
      <c r="D20" s="64" t="s">
        <v>123</v>
      </c>
      <c r="E20" s="64" t="s">
        <v>124</v>
      </c>
      <c r="F20" s="64" t="s">
        <v>219</v>
      </c>
      <c r="G20" s="64" t="s">
        <v>220</v>
      </c>
      <c r="H20" s="86">
        <v>1077033</v>
      </c>
      <c r="I20" s="86">
        <v>1077033</v>
      </c>
      <c r="J20" s="23"/>
      <c r="K20" s="23"/>
      <c r="L20" s="86">
        <v>1077033</v>
      </c>
      <c r="M20" s="23"/>
      <c r="N20" s="86"/>
      <c r="O20" s="86"/>
      <c r="P20" s="86"/>
      <c r="Q20" s="86"/>
      <c r="R20" s="86"/>
      <c r="S20" s="86"/>
      <c r="T20" s="86"/>
      <c r="U20" s="86"/>
      <c r="V20" s="86"/>
      <c r="W20" s="86"/>
    </row>
    <row r="21" ht="20.25" customHeight="1" spans="1:23">
      <c r="A21" s="152" t="s">
        <v>69</v>
      </c>
      <c r="B21" s="64" t="s">
        <v>213</v>
      </c>
      <c r="C21" s="64" t="s">
        <v>214</v>
      </c>
      <c r="D21" s="64" t="s">
        <v>125</v>
      </c>
      <c r="E21" s="64" t="s">
        <v>126</v>
      </c>
      <c r="F21" s="64" t="s">
        <v>219</v>
      </c>
      <c r="G21" s="64" t="s">
        <v>220</v>
      </c>
      <c r="H21" s="86">
        <v>150553</v>
      </c>
      <c r="I21" s="86">
        <v>150553</v>
      </c>
      <c r="J21" s="23"/>
      <c r="K21" s="23"/>
      <c r="L21" s="86">
        <v>150553</v>
      </c>
      <c r="M21" s="23"/>
      <c r="N21" s="86"/>
      <c r="O21" s="86"/>
      <c r="P21" s="86"/>
      <c r="Q21" s="86"/>
      <c r="R21" s="86"/>
      <c r="S21" s="86"/>
      <c r="T21" s="86"/>
      <c r="U21" s="86"/>
      <c r="V21" s="86"/>
      <c r="W21" s="86"/>
    </row>
    <row r="22" ht="20.25" customHeight="1" spans="1:23">
      <c r="A22" s="152" t="s">
        <v>69</v>
      </c>
      <c r="B22" s="64" t="s">
        <v>213</v>
      </c>
      <c r="C22" s="64" t="s">
        <v>214</v>
      </c>
      <c r="D22" s="64" t="s">
        <v>127</v>
      </c>
      <c r="E22" s="64" t="s">
        <v>128</v>
      </c>
      <c r="F22" s="64" t="s">
        <v>221</v>
      </c>
      <c r="G22" s="64" t="s">
        <v>222</v>
      </c>
      <c r="H22" s="86">
        <v>776980</v>
      </c>
      <c r="I22" s="86">
        <v>776980</v>
      </c>
      <c r="J22" s="23"/>
      <c r="K22" s="23"/>
      <c r="L22" s="86">
        <v>776980</v>
      </c>
      <c r="M22" s="23"/>
      <c r="N22" s="86"/>
      <c r="O22" s="86"/>
      <c r="P22" s="86"/>
      <c r="Q22" s="86"/>
      <c r="R22" s="86"/>
      <c r="S22" s="86"/>
      <c r="T22" s="86"/>
      <c r="U22" s="86"/>
      <c r="V22" s="86"/>
      <c r="W22" s="86"/>
    </row>
    <row r="23" ht="20.25" customHeight="1" spans="1:23">
      <c r="A23" s="152" t="s">
        <v>69</v>
      </c>
      <c r="B23" s="64" t="s">
        <v>213</v>
      </c>
      <c r="C23" s="64" t="s">
        <v>214</v>
      </c>
      <c r="D23" s="64" t="s">
        <v>101</v>
      </c>
      <c r="E23" s="64" t="s">
        <v>102</v>
      </c>
      <c r="F23" s="64" t="s">
        <v>223</v>
      </c>
      <c r="G23" s="64" t="s">
        <v>224</v>
      </c>
      <c r="H23" s="86">
        <v>33858</v>
      </c>
      <c r="I23" s="86">
        <v>33858</v>
      </c>
      <c r="J23" s="23"/>
      <c r="K23" s="23"/>
      <c r="L23" s="86">
        <v>33858</v>
      </c>
      <c r="M23" s="23"/>
      <c r="N23" s="86"/>
      <c r="O23" s="86"/>
      <c r="P23" s="86"/>
      <c r="Q23" s="86"/>
      <c r="R23" s="86"/>
      <c r="S23" s="86"/>
      <c r="T23" s="86"/>
      <c r="U23" s="86"/>
      <c r="V23" s="86"/>
      <c r="W23" s="86"/>
    </row>
    <row r="24" ht="20.25" customHeight="1" spans="1:23">
      <c r="A24" s="152" t="s">
        <v>69</v>
      </c>
      <c r="B24" s="64" t="s">
        <v>213</v>
      </c>
      <c r="C24" s="64" t="s">
        <v>214</v>
      </c>
      <c r="D24" s="64" t="s">
        <v>129</v>
      </c>
      <c r="E24" s="64" t="s">
        <v>130</v>
      </c>
      <c r="F24" s="64" t="s">
        <v>223</v>
      </c>
      <c r="G24" s="64" t="s">
        <v>224</v>
      </c>
      <c r="H24" s="86">
        <v>54802</v>
      </c>
      <c r="I24" s="86">
        <v>54802</v>
      </c>
      <c r="J24" s="23"/>
      <c r="K24" s="23"/>
      <c r="L24" s="86">
        <v>54802</v>
      </c>
      <c r="M24" s="23"/>
      <c r="N24" s="86"/>
      <c r="O24" s="86"/>
      <c r="P24" s="86"/>
      <c r="Q24" s="86"/>
      <c r="R24" s="86"/>
      <c r="S24" s="86"/>
      <c r="T24" s="86"/>
      <c r="U24" s="86"/>
      <c r="V24" s="86"/>
      <c r="W24" s="86"/>
    </row>
    <row r="25" ht="20.25" customHeight="1" spans="1:23">
      <c r="A25" s="152" t="s">
        <v>69</v>
      </c>
      <c r="B25" s="64" t="s">
        <v>213</v>
      </c>
      <c r="C25" s="64" t="s">
        <v>214</v>
      </c>
      <c r="D25" s="64" t="s">
        <v>129</v>
      </c>
      <c r="E25" s="64" t="s">
        <v>130</v>
      </c>
      <c r="F25" s="64" t="s">
        <v>223</v>
      </c>
      <c r="G25" s="64" t="s">
        <v>224</v>
      </c>
      <c r="H25" s="86">
        <v>31164</v>
      </c>
      <c r="I25" s="86">
        <v>31164</v>
      </c>
      <c r="J25" s="23"/>
      <c r="K25" s="23"/>
      <c r="L25" s="86">
        <v>31164</v>
      </c>
      <c r="M25" s="23"/>
      <c r="N25" s="86"/>
      <c r="O25" s="86"/>
      <c r="P25" s="86"/>
      <c r="Q25" s="86"/>
      <c r="R25" s="86"/>
      <c r="S25" s="86"/>
      <c r="T25" s="86"/>
      <c r="U25" s="86"/>
      <c r="V25" s="86"/>
      <c r="W25" s="86"/>
    </row>
    <row r="26" ht="20.25" customHeight="1" spans="1:23">
      <c r="A26" s="152" t="s">
        <v>69</v>
      </c>
      <c r="B26" s="64" t="s">
        <v>225</v>
      </c>
      <c r="C26" s="64" t="s">
        <v>136</v>
      </c>
      <c r="D26" s="64" t="s">
        <v>135</v>
      </c>
      <c r="E26" s="64" t="s">
        <v>136</v>
      </c>
      <c r="F26" s="64" t="s">
        <v>226</v>
      </c>
      <c r="G26" s="64" t="s">
        <v>136</v>
      </c>
      <c r="H26" s="86">
        <v>2400000</v>
      </c>
      <c r="I26" s="86">
        <v>2400000</v>
      </c>
      <c r="J26" s="23"/>
      <c r="K26" s="23"/>
      <c r="L26" s="86">
        <v>2400000</v>
      </c>
      <c r="M26" s="23"/>
      <c r="N26" s="86"/>
      <c r="O26" s="86"/>
      <c r="P26" s="86"/>
      <c r="Q26" s="86"/>
      <c r="R26" s="86"/>
      <c r="S26" s="86"/>
      <c r="T26" s="86"/>
      <c r="U26" s="86"/>
      <c r="V26" s="86"/>
      <c r="W26" s="86"/>
    </row>
    <row r="27" ht="20.25" customHeight="1" spans="1:23">
      <c r="A27" s="152" t="s">
        <v>69</v>
      </c>
      <c r="B27" s="64" t="s">
        <v>227</v>
      </c>
      <c r="C27" s="64" t="s">
        <v>228</v>
      </c>
      <c r="D27" s="64" t="s">
        <v>113</v>
      </c>
      <c r="E27" s="64" t="s">
        <v>114</v>
      </c>
      <c r="F27" s="64" t="s">
        <v>229</v>
      </c>
      <c r="G27" s="64" t="s">
        <v>230</v>
      </c>
      <c r="H27" s="86">
        <v>3679200</v>
      </c>
      <c r="I27" s="86">
        <v>3679200</v>
      </c>
      <c r="J27" s="23"/>
      <c r="K27" s="23"/>
      <c r="L27" s="86">
        <v>3679200</v>
      </c>
      <c r="M27" s="23"/>
      <c r="N27" s="86"/>
      <c r="O27" s="86"/>
      <c r="P27" s="86"/>
      <c r="Q27" s="86"/>
      <c r="R27" s="86"/>
      <c r="S27" s="86"/>
      <c r="T27" s="86"/>
      <c r="U27" s="86"/>
      <c r="V27" s="86"/>
      <c r="W27" s="86"/>
    </row>
    <row r="28" ht="20.25" customHeight="1" spans="1:23">
      <c r="A28" s="152" t="s">
        <v>69</v>
      </c>
      <c r="B28" s="64" t="s">
        <v>227</v>
      </c>
      <c r="C28" s="64" t="s">
        <v>228</v>
      </c>
      <c r="D28" s="64" t="s">
        <v>113</v>
      </c>
      <c r="E28" s="64" t="s">
        <v>114</v>
      </c>
      <c r="F28" s="64" t="s">
        <v>229</v>
      </c>
      <c r="G28" s="64" t="s">
        <v>230</v>
      </c>
      <c r="H28" s="86">
        <v>118800</v>
      </c>
      <c r="I28" s="86">
        <v>118800</v>
      </c>
      <c r="J28" s="23"/>
      <c r="K28" s="23"/>
      <c r="L28" s="86">
        <v>118800</v>
      </c>
      <c r="M28" s="23"/>
      <c r="N28" s="86"/>
      <c r="O28" s="86"/>
      <c r="P28" s="86"/>
      <c r="Q28" s="86"/>
      <c r="R28" s="86"/>
      <c r="S28" s="86"/>
      <c r="T28" s="86"/>
      <c r="U28" s="86"/>
      <c r="V28" s="86"/>
      <c r="W28" s="86"/>
    </row>
    <row r="29" ht="20.25" customHeight="1" spans="1:23">
      <c r="A29" s="152" t="s">
        <v>69</v>
      </c>
      <c r="B29" s="64" t="s">
        <v>231</v>
      </c>
      <c r="C29" s="64" t="s">
        <v>232</v>
      </c>
      <c r="D29" s="64" t="s">
        <v>101</v>
      </c>
      <c r="E29" s="64" t="s">
        <v>102</v>
      </c>
      <c r="F29" s="64" t="s">
        <v>233</v>
      </c>
      <c r="G29" s="64" t="s">
        <v>234</v>
      </c>
      <c r="H29" s="86">
        <v>14400</v>
      </c>
      <c r="I29" s="86">
        <v>14400</v>
      </c>
      <c r="J29" s="23"/>
      <c r="K29" s="23"/>
      <c r="L29" s="86">
        <v>14400</v>
      </c>
      <c r="M29" s="23"/>
      <c r="N29" s="86"/>
      <c r="O29" s="86"/>
      <c r="P29" s="86"/>
      <c r="Q29" s="86"/>
      <c r="R29" s="86"/>
      <c r="S29" s="86"/>
      <c r="T29" s="86"/>
      <c r="U29" s="86"/>
      <c r="V29" s="86"/>
      <c r="W29" s="86"/>
    </row>
    <row r="30" ht="20.25" customHeight="1" spans="1:23">
      <c r="A30" s="152" t="s">
        <v>69</v>
      </c>
      <c r="B30" s="64" t="s">
        <v>231</v>
      </c>
      <c r="C30" s="64" t="s">
        <v>232</v>
      </c>
      <c r="D30" s="64" t="s">
        <v>101</v>
      </c>
      <c r="E30" s="64" t="s">
        <v>102</v>
      </c>
      <c r="F30" s="64" t="s">
        <v>233</v>
      </c>
      <c r="G30" s="64" t="s">
        <v>234</v>
      </c>
      <c r="H30" s="86">
        <v>97797.6</v>
      </c>
      <c r="I30" s="86">
        <v>97797.6</v>
      </c>
      <c r="J30" s="23"/>
      <c r="K30" s="23"/>
      <c r="L30" s="86">
        <v>97797.6</v>
      </c>
      <c r="M30" s="23"/>
      <c r="N30" s="86"/>
      <c r="O30" s="86"/>
      <c r="P30" s="86"/>
      <c r="Q30" s="86"/>
      <c r="R30" s="86"/>
      <c r="S30" s="86"/>
      <c r="T30" s="86"/>
      <c r="U30" s="86"/>
      <c r="V30" s="86"/>
      <c r="W30" s="86"/>
    </row>
    <row r="31" ht="20.25" customHeight="1" spans="1:23">
      <c r="A31" s="152" t="s">
        <v>69</v>
      </c>
      <c r="B31" s="64" t="s">
        <v>235</v>
      </c>
      <c r="C31" s="64" t="s">
        <v>236</v>
      </c>
      <c r="D31" s="64" t="s">
        <v>101</v>
      </c>
      <c r="E31" s="64" t="s">
        <v>102</v>
      </c>
      <c r="F31" s="64" t="s">
        <v>237</v>
      </c>
      <c r="G31" s="64" t="s">
        <v>238</v>
      </c>
      <c r="H31" s="86">
        <v>1124400</v>
      </c>
      <c r="I31" s="86">
        <v>1124400</v>
      </c>
      <c r="J31" s="23"/>
      <c r="K31" s="23"/>
      <c r="L31" s="86">
        <v>1124400</v>
      </c>
      <c r="M31" s="23"/>
      <c r="N31" s="86"/>
      <c r="O31" s="86"/>
      <c r="P31" s="86"/>
      <c r="Q31" s="86"/>
      <c r="R31" s="86"/>
      <c r="S31" s="86"/>
      <c r="T31" s="86"/>
      <c r="U31" s="86"/>
      <c r="V31" s="86"/>
      <c r="W31" s="86"/>
    </row>
    <row r="32" ht="20.25" customHeight="1" spans="1:23">
      <c r="A32" s="152" t="s">
        <v>69</v>
      </c>
      <c r="B32" s="64" t="s">
        <v>239</v>
      </c>
      <c r="C32" s="64" t="s">
        <v>240</v>
      </c>
      <c r="D32" s="64" t="s">
        <v>101</v>
      </c>
      <c r="E32" s="64" t="s">
        <v>102</v>
      </c>
      <c r="F32" s="64" t="s">
        <v>241</v>
      </c>
      <c r="G32" s="64" t="s">
        <v>240</v>
      </c>
      <c r="H32" s="86">
        <v>125374.8</v>
      </c>
      <c r="I32" s="86">
        <v>125374.8</v>
      </c>
      <c r="J32" s="23"/>
      <c r="K32" s="23"/>
      <c r="L32" s="86">
        <v>125374.8</v>
      </c>
      <c r="M32" s="23"/>
      <c r="N32" s="86"/>
      <c r="O32" s="86"/>
      <c r="P32" s="86"/>
      <c r="Q32" s="86"/>
      <c r="R32" s="86"/>
      <c r="S32" s="86"/>
      <c r="T32" s="86"/>
      <c r="U32" s="86"/>
      <c r="V32" s="86"/>
      <c r="W32" s="86"/>
    </row>
    <row r="33" ht="20.25" customHeight="1" spans="1:23">
      <c r="A33" s="152" t="s">
        <v>69</v>
      </c>
      <c r="B33" s="64" t="s">
        <v>242</v>
      </c>
      <c r="C33" s="64" t="s">
        <v>243</v>
      </c>
      <c r="D33" s="64" t="s">
        <v>101</v>
      </c>
      <c r="E33" s="64" t="s">
        <v>102</v>
      </c>
      <c r="F33" s="64" t="s">
        <v>244</v>
      </c>
      <c r="G33" s="64" t="s">
        <v>245</v>
      </c>
      <c r="H33" s="86">
        <v>31540</v>
      </c>
      <c r="I33" s="86">
        <v>31540</v>
      </c>
      <c r="J33" s="23"/>
      <c r="K33" s="23"/>
      <c r="L33" s="86">
        <v>31540</v>
      </c>
      <c r="M33" s="23"/>
      <c r="N33" s="86"/>
      <c r="O33" s="86"/>
      <c r="P33" s="86"/>
      <c r="Q33" s="86"/>
      <c r="R33" s="86"/>
      <c r="S33" s="86"/>
      <c r="T33" s="86"/>
      <c r="U33" s="86"/>
      <c r="V33" s="86"/>
      <c r="W33" s="86"/>
    </row>
    <row r="34" ht="20.25" customHeight="1" spans="1:23">
      <c r="A34" s="152" t="s">
        <v>69</v>
      </c>
      <c r="B34" s="64" t="s">
        <v>242</v>
      </c>
      <c r="C34" s="64" t="s">
        <v>243</v>
      </c>
      <c r="D34" s="64" t="s">
        <v>101</v>
      </c>
      <c r="E34" s="64" t="s">
        <v>102</v>
      </c>
      <c r="F34" s="64" t="s">
        <v>246</v>
      </c>
      <c r="G34" s="64" t="s">
        <v>247</v>
      </c>
      <c r="H34" s="86">
        <v>138330</v>
      </c>
      <c r="I34" s="86">
        <v>138330</v>
      </c>
      <c r="J34" s="23"/>
      <c r="K34" s="23"/>
      <c r="L34" s="86">
        <v>138330</v>
      </c>
      <c r="M34" s="23"/>
      <c r="N34" s="86"/>
      <c r="O34" s="86"/>
      <c r="P34" s="86"/>
      <c r="Q34" s="86"/>
      <c r="R34" s="86"/>
      <c r="S34" s="86"/>
      <c r="T34" s="86"/>
      <c r="U34" s="86"/>
      <c r="V34" s="86"/>
      <c r="W34" s="86"/>
    </row>
    <row r="35" ht="20.25" customHeight="1" spans="1:23">
      <c r="A35" s="152" t="s">
        <v>69</v>
      </c>
      <c r="B35" s="64" t="s">
        <v>242</v>
      </c>
      <c r="C35" s="64" t="s">
        <v>243</v>
      </c>
      <c r="D35" s="64" t="s">
        <v>101</v>
      </c>
      <c r="E35" s="64" t="s">
        <v>102</v>
      </c>
      <c r="F35" s="64" t="s">
        <v>248</v>
      </c>
      <c r="G35" s="64" t="s">
        <v>249</v>
      </c>
      <c r="H35" s="86">
        <v>265000</v>
      </c>
      <c r="I35" s="86">
        <v>265000</v>
      </c>
      <c r="J35" s="23"/>
      <c r="K35" s="23"/>
      <c r="L35" s="86">
        <v>265000</v>
      </c>
      <c r="M35" s="23"/>
      <c r="N35" s="86"/>
      <c r="O35" s="86"/>
      <c r="P35" s="86"/>
      <c r="Q35" s="86"/>
      <c r="R35" s="86"/>
      <c r="S35" s="86"/>
      <c r="T35" s="86"/>
      <c r="U35" s="86"/>
      <c r="V35" s="86"/>
      <c r="W35" s="86"/>
    </row>
    <row r="36" ht="20.25" customHeight="1" spans="1:23">
      <c r="A36" s="152" t="s">
        <v>69</v>
      </c>
      <c r="B36" s="64" t="s">
        <v>242</v>
      </c>
      <c r="C36" s="64" t="s">
        <v>243</v>
      </c>
      <c r="D36" s="64" t="s">
        <v>101</v>
      </c>
      <c r="E36" s="64" t="s">
        <v>102</v>
      </c>
      <c r="F36" s="64" t="s">
        <v>250</v>
      </c>
      <c r="G36" s="64" t="s">
        <v>251</v>
      </c>
      <c r="H36" s="86">
        <v>169600</v>
      </c>
      <c r="I36" s="86">
        <v>169600</v>
      </c>
      <c r="J36" s="23"/>
      <c r="K36" s="23"/>
      <c r="L36" s="86">
        <v>169600</v>
      </c>
      <c r="M36" s="23"/>
      <c r="N36" s="86"/>
      <c r="O36" s="86"/>
      <c r="P36" s="86"/>
      <c r="Q36" s="86"/>
      <c r="R36" s="86"/>
      <c r="S36" s="86"/>
      <c r="T36" s="86"/>
      <c r="U36" s="86"/>
      <c r="V36" s="86"/>
      <c r="W36" s="86"/>
    </row>
    <row r="37" ht="20.25" customHeight="1" spans="1:23">
      <c r="A37" s="152" t="s">
        <v>69</v>
      </c>
      <c r="B37" s="64" t="s">
        <v>242</v>
      </c>
      <c r="C37" s="64" t="s">
        <v>243</v>
      </c>
      <c r="D37" s="64" t="s">
        <v>101</v>
      </c>
      <c r="E37" s="64" t="s">
        <v>102</v>
      </c>
      <c r="F37" s="64" t="s">
        <v>252</v>
      </c>
      <c r="G37" s="64" t="s">
        <v>253</v>
      </c>
      <c r="H37" s="86">
        <v>300000</v>
      </c>
      <c r="I37" s="86">
        <v>300000</v>
      </c>
      <c r="J37" s="23"/>
      <c r="K37" s="23"/>
      <c r="L37" s="86">
        <v>300000</v>
      </c>
      <c r="M37" s="23"/>
      <c r="N37" s="86"/>
      <c r="O37" s="86"/>
      <c r="P37" s="86"/>
      <c r="Q37" s="86"/>
      <c r="R37" s="86"/>
      <c r="S37" s="86"/>
      <c r="T37" s="86"/>
      <c r="U37" s="86"/>
      <c r="V37" s="86"/>
      <c r="W37" s="86"/>
    </row>
    <row r="38" ht="20.25" customHeight="1" spans="1:23">
      <c r="A38" s="152" t="s">
        <v>69</v>
      </c>
      <c r="B38" s="64" t="s">
        <v>242</v>
      </c>
      <c r="C38" s="64" t="s">
        <v>243</v>
      </c>
      <c r="D38" s="64" t="s">
        <v>101</v>
      </c>
      <c r="E38" s="64" t="s">
        <v>102</v>
      </c>
      <c r="F38" s="64" t="s">
        <v>254</v>
      </c>
      <c r="G38" s="64" t="s">
        <v>255</v>
      </c>
      <c r="H38" s="86">
        <v>42400</v>
      </c>
      <c r="I38" s="86">
        <v>42400</v>
      </c>
      <c r="J38" s="23"/>
      <c r="K38" s="23"/>
      <c r="L38" s="86">
        <v>42400</v>
      </c>
      <c r="M38" s="23"/>
      <c r="N38" s="86"/>
      <c r="O38" s="86"/>
      <c r="P38" s="86"/>
      <c r="Q38" s="86"/>
      <c r="R38" s="86"/>
      <c r="S38" s="86"/>
      <c r="T38" s="86"/>
      <c r="U38" s="86"/>
      <c r="V38" s="86"/>
      <c r="W38" s="86"/>
    </row>
    <row r="39" ht="20.25" customHeight="1" spans="1:23">
      <c r="A39" s="152" t="s">
        <v>69</v>
      </c>
      <c r="B39" s="64" t="s">
        <v>242</v>
      </c>
      <c r="C39" s="64" t="s">
        <v>243</v>
      </c>
      <c r="D39" s="64" t="s">
        <v>101</v>
      </c>
      <c r="E39" s="64" t="s">
        <v>102</v>
      </c>
      <c r="F39" s="64" t="s">
        <v>237</v>
      </c>
      <c r="G39" s="64" t="s">
        <v>238</v>
      </c>
      <c r="H39" s="86">
        <v>112440</v>
      </c>
      <c r="I39" s="86">
        <v>112440</v>
      </c>
      <c r="J39" s="23"/>
      <c r="K39" s="23"/>
      <c r="L39" s="86">
        <v>112440</v>
      </c>
      <c r="M39" s="23"/>
      <c r="N39" s="86"/>
      <c r="O39" s="86"/>
      <c r="P39" s="86"/>
      <c r="Q39" s="86"/>
      <c r="R39" s="86"/>
      <c r="S39" s="86"/>
      <c r="T39" s="86"/>
      <c r="U39" s="86"/>
      <c r="V39" s="86"/>
      <c r="W39" s="86"/>
    </row>
    <row r="40" ht="20.25" customHeight="1" spans="1:23">
      <c r="A40" s="152" t="s">
        <v>69</v>
      </c>
      <c r="B40" s="64" t="s">
        <v>242</v>
      </c>
      <c r="C40" s="64" t="s">
        <v>243</v>
      </c>
      <c r="D40" s="64" t="s">
        <v>101</v>
      </c>
      <c r="E40" s="64" t="s">
        <v>102</v>
      </c>
      <c r="F40" s="64" t="s">
        <v>256</v>
      </c>
      <c r="G40" s="64" t="s">
        <v>257</v>
      </c>
      <c r="H40" s="86">
        <v>318000</v>
      </c>
      <c r="I40" s="86">
        <v>318000</v>
      </c>
      <c r="J40" s="23"/>
      <c r="K40" s="23"/>
      <c r="L40" s="86">
        <v>318000</v>
      </c>
      <c r="M40" s="23"/>
      <c r="N40" s="86"/>
      <c r="O40" s="86"/>
      <c r="P40" s="86"/>
      <c r="Q40" s="86"/>
      <c r="R40" s="86"/>
      <c r="S40" s="86"/>
      <c r="T40" s="86"/>
      <c r="U40" s="86"/>
      <c r="V40" s="86"/>
      <c r="W40" s="86"/>
    </row>
    <row r="41" ht="20.25" customHeight="1" spans="1:23">
      <c r="A41" s="152" t="s">
        <v>69</v>
      </c>
      <c r="B41" s="64" t="s">
        <v>242</v>
      </c>
      <c r="C41" s="64" t="s">
        <v>243</v>
      </c>
      <c r="D41" s="64" t="s">
        <v>101</v>
      </c>
      <c r="E41" s="64" t="s">
        <v>102</v>
      </c>
      <c r="F41" s="64" t="s">
        <v>256</v>
      </c>
      <c r="G41" s="64" t="s">
        <v>257</v>
      </c>
      <c r="H41" s="86">
        <v>5500</v>
      </c>
      <c r="I41" s="86">
        <v>5500</v>
      </c>
      <c r="J41" s="23"/>
      <c r="K41" s="23"/>
      <c r="L41" s="86">
        <v>5500</v>
      </c>
      <c r="M41" s="23"/>
      <c r="N41" s="86"/>
      <c r="O41" s="86"/>
      <c r="P41" s="86"/>
      <c r="Q41" s="86"/>
      <c r="R41" s="86"/>
      <c r="S41" s="86"/>
      <c r="T41" s="86"/>
      <c r="U41" s="86"/>
      <c r="V41" s="86"/>
      <c r="W41" s="86"/>
    </row>
    <row r="42" ht="20.25" customHeight="1" spans="1:23">
      <c r="A42" s="152" t="s">
        <v>69</v>
      </c>
      <c r="B42" s="64" t="s">
        <v>242</v>
      </c>
      <c r="C42" s="64" t="s">
        <v>243</v>
      </c>
      <c r="D42" s="64" t="s">
        <v>101</v>
      </c>
      <c r="E42" s="64" t="s">
        <v>102</v>
      </c>
      <c r="F42" s="64" t="s">
        <v>256</v>
      </c>
      <c r="G42" s="64" t="s">
        <v>257</v>
      </c>
      <c r="H42" s="86">
        <v>87600</v>
      </c>
      <c r="I42" s="86">
        <v>87600</v>
      </c>
      <c r="J42" s="23"/>
      <c r="K42" s="23"/>
      <c r="L42" s="86">
        <v>87600</v>
      </c>
      <c r="M42" s="23"/>
      <c r="N42" s="86"/>
      <c r="O42" s="86"/>
      <c r="P42" s="86"/>
      <c r="Q42" s="86"/>
      <c r="R42" s="86"/>
      <c r="S42" s="86"/>
      <c r="T42" s="86"/>
      <c r="U42" s="86"/>
      <c r="V42" s="86"/>
      <c r="W42" s="86"/>
    </row>
    <row r="43" ht="20.25" customHeight="1" spans="1:23">
      <c r="A43" s="152" t="s">
        <v>69</v>
      </c>
      <c r="B43" s="64" t="s">
        <v>242</v>
      </c>
      <c r="C43" s="64" t="s">
        <v>243</v>
      </c>
      <c r="D43" s="64" t="s">
        <v>101</v>
      </c>
      <c r="E43" s="64" t="s">
        <v>102</v>
      </c>
      <c r="F43" s="64" t="s">
        <v>256</v>
      </c>
      <c r="G43" s="64" t="s">
        <v>257</v>
      </c>
      <c r="H43" s="86">
        <v>136800</v>
      </c>
      <c r="I43" s="86">
        <v>136800</v>
      </c>
      <c r="J43" s="23"/>
      <c r="K43" s="23"/>
      <c r="L43" s="86">
        <v>136800</v>
      </c>
      <c r="M43" s="23"/>
      <c r="N43" s="86"/>
      <c r="O43" s="86"/>
      <c r="P43" s="86"/>
      <c r="Q43" s="86"/>
      <c r="R43" s="86"/>
      <c r="S43" s="86"/>
      <c r="T43" s="86"/>
      <c r="U43" s="86"/>
      <c r="V43" s="86"/>
      <c r="W43" s="86"/>
    </row>
    <row r="44" ht="20.25" customHeight="1" spans="1:23">
      <c r="A44" s="152" t="s">
        <v>69</v>
      </c>
      <c r="B44" s="64" t="s">
        <v>242</v>
      </c>
      <c r="C44" s="64" t="s">
        <v>243</v>
      </c>
      <c r="D44" s="64" t="s">
        <v>101</v>
      </c>
      <c r="E44" s="64" t="s">
        <v>102</v>
      </c>
      <c r="F44" s="64" t="s">
        <v>256</v>
      </c>
      <c r="G44" s="64" t="s">
        <v>257</v>
      </c>
      <c r="H44" s="86">
        <v>3000</v>
      </c>
      <c r="I44" s="86">
        <v>3000</v>
      </c>
      <c r="J44" s="23"/>
      <c r="K44" s="23"/>
      <c r="L44" s="86">
        <v>3000</v>
      </c>
      <c r="M44" s="23"/>
      <c r="N44" s="86"/>
      <c r="O44" s="86"/>
      <c r="P44" s="86"/>
      <c r="Q44" s="86"/>
      <c r="R44" s="86"/>
      <c r="S44" s="86"/>
      <c r="T44" s="86"/>
      <c r="U44" s="86"/>
      <c r="V44" s="86"/>
      <c r="W44" s="86"/>
    </row>
    <row r="45" ht="20.25" customHeight="1" spans="1:23">
      <c r="A45" s="152" t="s">
        <v>69</v>
      </c>
      <c r="B45" s="64" t="s">
        <v>258</v>
      </c>
      <c r="C45" s="64" t="s">
        <v>259</v>
      </c>
      <c r="D45" s="64" t="s">
        <v>101</v>
      </c>
      <c r="E45" s="64" t="s">
        <v>102</v>
      </c>
      <c r="F45" s="64" t="s">
        <v>260</v>
      </c>
      <c r="G45" s="64" t="s">
        <v>261</v>
      </c>
      <c r="H45" s="86">
        <v>41139.6</v>
      </c>
      <c r="I45" s="86">
        <v>41139.6</v>
      </c>
      <c r="J45" s="23"/>
      <c r="K45" s="23"/>
      <c r="L45" s="86">
        <v>41139.6</v>
      </c>
      <c r="M45" s="23"/>
      <c r="N45" s="86"/>
      <c r="O45" s="86"/>
      <c r="P45" s="86"/>
      <c r="Q45" s="86"/>
      <c r="R45" s="86"/>
      <c r="S45" s="86"/>
      <c r="T45" s="86"/>
      <c r="U45" s="86"/>
      <c r="V45" s="86"/>
      <c r="W45" s="86"/>
    </row>
    <row r="46" ht="20.25" customHeight="1" spans="1:23">
      <c r="A46" s="152" t="s">
        <v>69</v>
      </c>
      <c r="B46" s="64" t="s">
        <v>262</v>
      </c>
      <c r="C46" s="64" t="s">
        <v>263</v>
      </c>
      <c r="D46" s="64" t="s">
        <v>101</v>
      </c>
      <c r="E46" s="64" t="s">
        <v>102</v>
      </c>
      <c r="F46" s="64" t="s">
        <v>207</v>
      </c>
      <c r="G46" s="64" t="s">
        <v>208</v>
      </c>
      <c r="H46" s="86">
        <v>1860000</v>
      </c>
      <c r="I46" s="86">
        <v>1860000</v>
      </c>
      <c r="J46" s="23"/>
      <c r="K46" s="23"/>
      <c r="L46" s="86">
        <v>1860000</v>
      </c>
      <c r="M46" s="23"/>
      <c r="N46" s="86"/>
      <c r="O46" s="86"/>
      <c r="P46" s="86"/>
      <c r="Q46" s="86"/>
      <c r="R46" s="86"/>
      <c r="S46" s="86"/>
      <c r="T46" s="86"/>
      <c r="U46" s="86"/>
      <c r="V46" s="86"/>
      <c r="W46" s="86"/>
    </row>
    <row r="47" ht="20.25" customHeight="1" spans="1:23">
      <c r="A47" s="152" t="s">
        <v>69</v>
      </c>
      <c r="B47" s="64" t="s">
        <v>262</v>
      </c>
      <c r="C47" s="64" t="s">
        <v>263</v>
      </c>
      <c r="D47" s="64" t="s">
        <v>101</v>
      </c>
      <c r="E47" s="64" t="s">
        <v>102</v>
      </c>
      <c r="F47" s="64" t="s">
        <v>207</v>
      </c>
      <c r="G47" s="64" t="s">
        <v>208</v>
      </c>
      <c r="H47" s="86">
        <v>2931252</v>
      </c>
      <c r="I47" s="86">
        <v>2931252</v>
      </c>
      <c r="J47" s="23"/>
      <c r="K47" s="23"/>
      <c r="L47" s="86">
        <v>2931252</v>
      </c>
      <c r="M47" s="23"/>
      <c r="N47" s="86"/>
      <c r="O47" s="86"/>
      <c r="P47" s="86"/>
      <c r="Q47" s="86"/>
      <c r="R47" s="86"/>
      <c r="S47" s="86"/>
      <c r="T47" s="86"/>
      <c r="U47" s="86"/>
      <c r="V47" s="86"/>
      <c r="W47" s="86"/>
    </row>
    <row r="48" ht="20.25" customHeight="1" spans="1:23">
      <c r="A48" s="152" t="s">
        <v>69</v>
      </c>
      <c r="B48" s="64" t="s">
        <v>264</v>
      </c>
      <c r="C48" s="64" t="s">
        <v>265</v>
      </c>
      <c r="D48" s="64" t="s">
        <v>101</v>
      </c>
      <c r="E48" s="64" t="s">
        <v>102</v>
      </c>
      <c r="F48" s="64" t="s">
        <v>260</v>
      </c>
      <c r="G48" s="64" t="s">
        <v>261</v>
      </c>
      <c r="H48" s="86">
        <v>20400</v>
      </c>
      <c r="I48" s="86">
        <v>20400</v>
      </c>
      <c r="J48" s="23"/>
      <c r="K48" s="23"/>
      <c r="L48" s="86">
        <v>20400</v>
      </c>
      <c r="M48" s="23"/>
      <c r="N48" s="86"/>
      <c r="O48" s="86"/>
      <c r="P48" s="86"/>
      <c r="Q48" s="86"/>
      <c r="R48" s="86"/>
      <c r="S48" s="86"/>
      <c r="T48" s="86"/>
      <c r="U48" s="86"/>
      <c r="V48" s="86"/>
      <c r="W48" s="86"/>
    </row>
    <row r="49" ht="20.25" customHeight="1" spans="1:23">
      <c r="A49" s="152" t="s">
        <v>69</v>
      </c>
      <c r="B49" s="64" t="s">
        <v>264</v>
      </c>
      <c r="C49" s="64" t="s">
        <v>265</v>
      </c>
      <c r="D49" s="64" t="s">
        <v>101</v>
      </c>
      <c r="E49" s="64" t="s">
        <v>102</v>
      </c>
      <c r="F49" s="64" t="s">
        <v>260</v>
      </c>
      <c r="G49" s="64" t="s">
        <v>261</v>
      </c>
      <c r="H49" s="86">
        <v>66000</v>
      </c>
      <c r="I49" s="86">
        <v>66000</v>
      </c>
      <c r="J49" s="23"/>
      <c r="K49" s="23"/>
      <c r="L49" s="86">
        <v>66000</v>
      </c>
      <c r="M49" s="23"/>
      <c r="N49" s="86"/>
      <c r="O49" s="86"/>
      <c r="P49" s="86"/>
      <c r="Q49" s="86"/>
      <c r="R49" s="86"/>
      <c r="S49" s="86"/>
      <c r="T49" s="86"/>
      <c r="U49" s="86"/>
      <c r="V49" s="86"/>
      <c r="W49" s="86"/>
    </row>
    <row r="50" ht="20.25" customHeight="1" spans="1:23">
      <c r="A50" s="152" t="s">
        <v>69</v>
      </c>
      <c r="B50" s="64" t="s">
        <v>266</v>
      </c>
      <c r="C50" s="64" t="s">
        <v>267</v>
      </c>
      <c r="D50" s="64" t="s">
        <v>101</v>
      </c>
      <c r="E50" s="64" t="s">
        <v>102</v>
      </c>
      <c r="F50" s="64" t="s">
        <v>205</v>
      </c>
      <c r="G50" s="64" t="s">
        <v>206</v>
      </c>
      <c r="H50" s="86">
        <v>107003.25</v>
      </c>
      <c r="I50" s="86">
        <v>107003.25</v>
      </c>
      <c r="J50" s="23"/>
      <c r="K50" s="23"/>
      <c r="L50" s="86">
        <v>107003.25</v>
      </c>
      <c r="M50" s="23"/>
      <c r="N50" s="86"/>
      <c r="O50" s="86"/>
      <c r="P50" s="86"/>
      <c r="Q50" s="86"/>
      <c r="R50" s="86"/>
      <c r="S50" s="86"/>
      <c r="T50" s="86"/>
      <c r="U50" s="86"/>
      <c r="V50" s="86"/>
      <c r="W50" s="86"/>
    </row>
    <row r="51" ht="20.25" customHeight="1" spans="1:23">
      <c r="A51" s="152" t="s">
        <v>69</v>
      </c>
      <c r="B51" s="64" t="s">
        <v>268</v>
      </c>
      <c r="C51" s="64" t="s">
        <v>180</v>
      </c>
      <c r="D51" s="64" t="s">
        <v>101</v>
      </c>
      <c r="E51" s="64" t="s">
        <v>102</v>
      </c>
      <c r="F51" s="64" t="s">
        <v>269</v>
      </c>
      <c r="G51" s="64" t="s">
        <v>180</v>
      </c>
      <c r="H51" s="86">
        <v>243000</v>
      </c>
      <c r="I51" s="86">
        <v>243000</v>
      </c>
      <c r="J51" s="23"/>
      <c r="K51" s="23"/>
      <c r="L51" s="86">
        <v>243000</v>
      </c>
      <c r="M51" s="23"/>
      <c r="N51" s="86"/>
      <c r="O51" s="86"/>
      <c r="P51" s="86"/>
      <c r="Q51" s="86"/>
      <c r="R51" s="86"/>
      <c r="S51" s="86"/>
      <c r="T51" s="86"/>
      <c r="U51" s="86"/>
      <c r="V51" s="86"/>
      <c r="W51" s="86"/>
    </row>
    <row r="52" ht="17.25" customHeight="1" spans="1:23">
      <c r="A52" s="34" t="s">
        <v>175</v>
      </c>
      <c r="B52" s="153"/>
      <c r="C52" s="153"/>
      <c r="D52" s="153"/>
      <c r="E52" s="153"/>
      <c r="F52" s="153"/>
      <c r="G52" s="154"/>
      <c r="H52" s="86">
        <v>34846974.25</v>
      </c>
      <c r="I52" s="86">
        <v>34846974.25</v>
      </c>
      <c r="J52" s="86"/>
      <c r="K52" s="86"/>
      <c r="L52" s="86">
        <v>34846974.25</v>
      </c>
      <c r="M52" s="86"/>
      <c r="N52" s="86"/>
      <c r="O52" s="86"/>
      <c r="P52" s="86"/>
      <c r="Q52" s="86"/>
      <c r="R52" s="86"/>
      <c r="S52" s="86"/>
      <c r="T52" s="86"/>
      <c r="U52" s="86"/>
      <c r="V52" s="86"/>
      <c r="W52" s="86"/>
    </row>
  </sheetData>
  <mergeCells count="30">
    <mergeCell ref="A2:W2"/>
    <mergeCell ref="A3:G3"/>
    <mergeCell ref="H4:W4"/>
    <mergeCell ref="I5:M5"/>
    <mergeCell ref="N5:P5"/>
    <mergeCell ref="R5:W5"/>
    <mergeCell ref="A52:G5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7"/>
  <sheetViews>
    <sheetView showZeros="0" tabSelected="1" workbookViewId="0">
      <selection activeCell="G15" sqref="G15"/>
    </sheetView>
  </sheetViews>
  <sheetFormatPr defaultColWidth="9.13888888888889" defaultRowHeight="14.25" customHeight="1"/>
  <cols>
    <col min="1" max="1" width="10.287037037037"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87037037037" customWidth="1"/>
    <col min="15" max="15" width="12.7037037037037" customWidth="1"/>
    <col min="16" max="16" width="11.1388888888889" customWidth="1"/>
    <col min="17" max="21" width="19.8518518518519" customWidth="1"/>
    <col min="22" max="22" width="20" customWidth="1"/>
    <col min="23" max="23" width="19.8518518518519" customWidth="1"/>
  </cols>
  <sheetData>
    <row r="1" ht="13.5" customHeight="1" spans="1:23">
      <c r="B1" s="138"/>
      <c r="E1" s="1"/>
      <c r="F1" s="1"/>
      <c r="G1" s="1"/>
      <c r="H1" s="1"/>
      <c r="U1" s="138"/>
      <c r="W1" s="139" t="s">
        <v>270</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"单位名称："&amp;"中国人民政治协商会议昆明市委员会办公室"</f>
        <v>单位名称：中国人民政治协商会议昆明市委员会办公室</v>
      </c>
      <c r="B3" s="5"/>
      <c r="C3" s="5"/>
      <c r="D3" s="5"/>
      <c r="E3" s="5"/>
      <c r="F3" s="5"/>
      <c r="G3" s="5"/>
      <c r="H3" s="5"/>
      <c r="I3" s="6"/>
      <c r="J3" s="6"/>
      <c r="K3" s="6"/>
      <c r="L3" s="6"/>
      <c r="M3" s="6"/>
      <c r="N3" s="6"/>
      <c r="O3" s="6"/>
      <c r="P3" s="6"/>
      <c r="Q3" s="6"/>
      <c r="U3" s="138"/>
      <c r="W3" s="113" t="s">
        <v>1</v>
      </c>
    </row>
    <row r="4" ht="21.75" customHeight="1" spans="1:23">
      <c r="A4" s="8" t="s">
        <v>271</v>
      </c>
      <c r="B4" s="9" t="s">
        <v>185</v>
      </c>
      <c r="C4" s="8" t="s">
        <v>186</v>
      </c>
      <c r="D4" s="8" t="s">
        <v>272</v>
      </c>
      <c r="E4" s="9" t="s">
        <v>187</v>
      </c>
      <c r="F4" s="9" t="s">
        <v>188</v>
      </c>
      <c r="G4" s="9" t="s">
        <v>189</v>
      </c>
      <c r="H4" s="9" t="s">
        <v>190</v>
      </c>
      <c r="I4" s="27" t="s">
        <v>54</v>
      </c>
      <c r="J4" s="10" t="s">
        <v>273</v>
      </c>
      <c r="K4" s="11"/>
      <c r="L4" s="11"/>
      <c r="M4" s="12"/>
      <c r="N4" s="10" t="s">
        <v>193</v>
      </c>
      <c r="O4" s="11"/>
      <c r="P4" s="12"/>
      <c r="Q4" s="9" t="s">
        <v>60</v>
      </c>
      <c r="R4" s="10" t="s">
        <v>61</v>
      </c>
      <c r="S4" s="11"/>
      <c r="T4" s="11"/>
      <c r="U4" s="11"/>
      <c r="V4" s="11"/>
      <c r="W4" s="12"/>
    </row>
    <row r="5" ht="21.75" customHeight="1" spans="1:23">
      <c r="A5" s="13"/>
      <c r="B5" s="28"/>
      <c r="C5" s="13"/>
      <c r="D5" s="13"/>
      <c r="E5" s="14"/>
      <c r="F5" s="14"/>
      <c r="G5" s="14"/>
      <c r="H5" s="14"/>
      <c r="I5" s="28"/>
      <c r="J5" s="140" t="s">
        <v>57</v>
      </c>
      <c r="K5" s="141"/>
      <c r="L5" s="9" t="s">
        <v>58</v>
      </c>
      <c r="M5" s="9" t="s">
        <v>59</v>
      </c>
      <c r="N5" s="9" t="s">
        <v>57</v>
      </c>
      <c r="O5" s="9" t="s">
        <v>58</v>
      </c>
      <c r="P5" s="9" t="s">
        <v>59</v>
      </c>
      <c r="Q5" s="14"/>
      <c r="R5" s="9" t="s">
        <v>56</v>
      </c>
      <c r="S5" s="9" t="s">
        <v>63</v>
      </c>
      <c r="T5" s="9" t="s">
        <v>199</v>
      </c>
      <c r="U5" s="9" t="s">
        <v>65</v>
      </c>
      <c r="V5" s="9" t="s">
        <v>66</v>
      </c>
      <c r="W5" s="9" t="s">
        <v>67</v>
      </c>
    </row>
    <row r="6" ht="21" customHeight="1" spans="1:23">
      <c r="A6" s="28"/>
      <c r="B6" s="28"/>
      <c r="C6" s="28"/>
      <c r="D6" s="28"/>
      <c r="E6" s="28"/>
      <c r="F6" s="28"/>
      <c r="G6" s="28"/>
      <c r="H6" s="28"/>
      <c r="I6" s="28"/>
      <c r="J6" s="142" t="s">
        <v>56</v>
      </c>
      <c r="K6" s="143"/>
      <c r="L6" s="28"/>
      <c r="M6" s="28"/>
      <c r="N6" s="28"/>
      <c r="O6" s="28"/>
      <c r="P6" s="28"/>
      <c r="Q6" s="28"/>
      <c r="R6" s="28"/>
      <c r="S6" s="28"/>
      <c r="T6" s="28"/>
      <c r="U6" s="28"/>
      <c r="V6" s="28"/>
      <c r="W6" s="28"/>
    </row>
    <row r="7" ht="39.75" customHeight="1" spans="1:23">
      <c r="A7" s="16"/>
      <c r="B7" s="18"/>
      <c r="C7" s="16"/>
      <c r="D7" s="16"/>
      <c r="E7" s="17"/>
      <c r="F7" s="17"/>
      <c r="G7" s="17"/>
      <c r="H7" s="17"/>
      <c r="I7" s="18"/>
      <c r="J7" s="70" t="s">
        <v>56</v>
      </c>
      <c r="K7" s="70" t="s">
        <v>274</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72" t="s">
        <v>275</v>
      </c>
      <c r="B9" s="72" t="s">
        <v>276</v>
      </c>
      <c r="C9" s="72" t="s">
        <v>277</v>
      </c>
      <c r="D9" s="72" t="s">
        <v>69</v>
      </c>
      <c r="E9" s="72" t="s">
        <v>103</v>
      </c>
      <c r="F9" s="72" t="s">
        <v>104</v>
      </c>
      <c r="G9" s="72" t="s">
        <v>244</v>
      </c>
      <c r="H9" s="72" t="s">
        <v>245</v>
      </c>
      <c r="I9" s="86">
        <v>606400</v>
      </c>
      <c r="J9" s="86">
        <v>606400</v>
      </c>
      <c r="K9" s="86">
        <v>606400</v>
      </c>
      <c r="L9" s="86"/>
      <c r="M9" s="86"/>
      <c r="N9" s="86"/>
      <c r="O9" s="86"/>
      <c r="P9" s="86"/>
      <c r="Q9" s="86"/>
      <c r="R9" s="86"/>
      <c r="S9" s="86"/>
      <c r="T9" s="86"/>
      <c r="U9" s="86"/>
      <c r="V9" s="86"/>
      <c r="W9" s="86"/>
    </row>
    <row r="10" ht="21.75" customHeight="1" spans="1:23">
      <c r="A10" s="72" t="s">
        <v>275</v>
      </c>
      <c r="B10" s="72" t="s">
        <v>276</v>
      </c>
      <c r="C10" s="72" t="s">
        <v>277</v>
      </c>
      <c r="D10" s="72" t="s">
        <v>69</v>
      </c>
      <c r="E10" s="72" t="s">
        <v>103</v>
      </c>
      <c r="F10" s="72" t="s">
        <v>104</v>
      </c>
      <c r="G10" s="72" t="s">
        <v>278</v>
      </c>
      <c r="H10" s="72" t="s">
        <v>279</v>
      </c>
      <c r="I10" s="86">
        <v>336000</v>
      </c>
      <c r="J10" s="86">
        <v>336000</v>
      </c>
      <c r="K10" s="86">
        <v>336000</v>
      </c>
      <c r="L10" s="86"/>
      <c r="M10" s="86"/>
      <c r="N10" s="86"/>
      <c r="O10" s="86"/>
      <c r="P10" s="86"/>
      <c r="Q10" s="86"/>
      <c r="R10" s="86"/>
      <c r="S10" s="86"/>
      <c r="T10" s="86"/>
      <c r="U10" s="86"/>
      <c r="V10" s="86"/>
      <c r="W10" s="86"/>
    </row>
    <row r="11" ht="21.75" customHeight="1" spans="1:23">
      <c r="A11" s="72" t="s">
        <v>275</v>
      </c>
      <c r="B11" s="72" t="s">
        <v>276</v>
      </c>
      <c r="C11" s="72" t="s">
        <v>277</v>
      </c>
      <c r="D11" s="72" t="s">
        <v>69</v>
      </c>
      <c r="E11" s="72" t="s">
        <v>103</v>
      </c>
      <c r="F11" s="72" t="s">
        <v>104</v>
      </c>
      <c r="G11" s="72" t="s">
        <v>248</v>
      </c>
      <c r="H11" s="72" t="s">
        <v>249</v>
      </c>
      <c r="I11" s="86">
        <v>100000</v>
      </c>
      <c r="J11" s="86">
        <v>100000</v>
      </c>
      <c r="K11" s="86">
        <v>100000</v>
      </c>
      <c r="L11" s="86"/>
      <c r="M11" s="86"/>
      <c r="N11" s="86"/>
      <c r="O11" s="86"/>
      <c r="P11" s="86"/>
      <c r="Q11" s="86"/>
      <c r="R11" s="86"/>
      <c r="S11" s="86"/>
      <c r="T11" s="86"/>
      <c r="U11" s="86"/>
      <c r="V11" s="86"/>
      <c r="W11" s="86"/>
    </row>
    <row r="12" ht="21.75" customHeight="1" spans="1:23">
      <c r="A12" s="72" t="s">
        <v>275</v>
      </c>
      <c r="B12" s="72" t="s">
        <v>276</v>
      </c>
      <c r="C12" s="72" t="s">
        <v>277</v>
      </c>
      <c r="D12" s="72" t="s">
        <v>69</v>
      </c>
      <c r="E12" s="72" t="s">
        <v>103</v>
      </c>
      <c r="F12" s="72" t="s">
        <v>104</v>
      </c>
      <c r="G12" s="72" t="s">
        <v>280</v>
      </c>
      <c r="H12" s="72" t="s">
        <v>281</v>
      </c>
      <c r="I12" s="86">
        <v>57000</v>
      </c>
      <c r="J12" s="86">
        <v>57000</v>
      </c>
      <c r="K12" s="86">
        <v>57000</v>
      </c>
      <c r="L12" s="86"/>
      <c r="M12" s="86"/>
      <c r="N12" s="86"/>
      <c r="O12" s="86"/>
      <c r="P12" s="86"/>
      <c r="Q12" s="86"/>
      <c r="R12" s="86"/>
      <c r="S12" s="86"/>
      <c r="T12" s="86"/>
      <c r="U12" s="86"/>
      <c r="V12" s="86"/>
      <c r="W12" s="86"/>
    </row>
    <row r="13" ht="21.75" customHeight="1" spans="1:23">
      <c r="A13" s="72" t="s">
        <v>275</v>
      </c>
      <c r="B13" s="72" t="s">
        <v>276</v>
      </c>
      <c r="C13" s="72" t="s">
        <v>277</v>
      </c>
      <c r="D13" s="72" t="s">
        <v>69</v>
      </c>
      <c r="E13" s="72" t="s">
        <v>103</v>
      </c>
      <c r="F13" s="72" t="s">
        <v>104</v>
      </c>
      <c r="G13" s="72" t="s">
        <v>282</v>
      </c>
      <c r="H13" s="72" t="s">
        <v>283</v>
      </c>
      <c r="I13" s="86">
        <v>150000</v>
      </c>
      <c r="J13" s="86">
        <v>150000</v>
      </c>
      <c r="K13" s="86">
        <v>150000</v>
      </c>
      <c r="L13" s="86"/>
      <c r="M13" s="86"/>
      <c r="N13" s="86"/>
      <c r="O13" s="86"/>
      <c r="P13" s="86"/>
      <c r="Q13" s="86"/>
      <c r="R13" s="86"/>
      <c r="S13" s="86"/>
      <c r="T13" s="86"/>
      <c r="U13" s="86"/>
      <c r="V13" s="86"/>
      <c r="W13" s="86"/>
    </row>
    <row r="14" ht="21.75" customHeight="1" spans="1:23">
      <c r="A14" s="72" t="s">
        <v>275</v>
      </c>
      <c r="B14" s="72" t="s">
        <v>276</v>
      </c>
      <c r="C14" s="72" t="s">
        <v>277</v>
      </c>
      <c r="D14" s="72" t="s">
        <v>69</v>
      </c>
      <c r="E14" s="72" t="s">
        <v>103</v>
      </c>
      <c r="F14" s="72" t="s">
        <v>104</v>
      </c>
      <c r="G14" s="72" t="s">
        <v>256</v>
      </c>
      <c r="H14" s="72" t="s">
        <v>257</v>
      </c>
      <c r="I14" s="86">
        <v>110000</v>
      </c>
      <c r="J14" s="86">
        <v>110000</v>
      </c>
      <c r="K14" s="86">
        <v>110000</v>
      </c>
      <c r="L14" s="86"/>
      <c r="M14" s="86"/>
      <c r="N14" s="86"/>
      <c r="O14" s="86"/>
      <c r="P14" s="86"/>
      <c r="Q14" s="86"/>
      <c r="R14" s="86"/>
      <c r="S14" s="86"/>
      <c r="T14" s="86"/>
      <c r="U14" s="86"/>
      <c r="V14" s="86"/>
      <c r="W14" s="86"/>
    </row>
    <row r="15" ht="21.75" customHeight="1" spans="1:23">
      <c r="A15" s="72" t="s">
        <v>275</v>
      </c>
      <c r="B15" s="72" t="s">
        <v>284</v>
      </c>
      <c r="C15" s="72" t="s">
        <v>285</v>
      </c>
      <c r="D15" s="72" t="s">
        <v>69</v>
      </c>
      <c r="E15" s="72" t="s">
        <v>107</v>
      </c>
      <c r="F15" s="72" t="s">
        <v>108</v>
      </c>
      <c r="G15" s="72" t="s">
        <v>244</v>
      </c>
      <c r="H15" s="72" t="s">
        <v>245</v>
      </c>
      <c r="I15" s="86">
        <v>388600</v>
      </c>
      <c r="J15" s="86">
        <v>388600</v>
      </c>
      <c r="K15" s="86">
        <v>388600</v>
      </c>
      <c r="L15" s="86"/>
      <c r="M15" s="86"/>
      <c r="N15" s="86"/>
      <c r="O15" s="86"/>
      <c r="P15" s="86"/>
      <c r="Q15" s="86"/>
      <c r="R15" s="86"/>
      <c r="S15" s="86"/>
      <c r="T15" s="86"/>
      <c r="U15" s="86"/>
      <c r="V15" s="86"/>
      <c r="W15" s="86"/>
    </row>
    <row r="16" ht="21.75" customHeight="1" spans="1:23">
      <c r="A16" s="72" t="s">
        <v>275</v>
      </c>
      <c r="B16" s="72" t="s">
        <v>284</v>
      </c>
      <c r="C16" s="72" t="s">
        <v>285</v>
      </c>
      <c r="D16" s="72" t="s">
        <v>69</v>
      </c>
      <c r="E16" s="72" t="s">
        <v>107</v>
      </c>
      <c r="F16" s="72" t="s">
        <v>108</v>
      </c>
      <c r="G16" s="72" t="s">
        <v>278</v>
      </c>
      <c r="H16" s="72" t="s">
        <v>279</v>
      </c>
      <c r="I16" s="86">
        <v>81000</v>
      </c>
      <c r="J16" s="86">
        <v>81000</v>
      </c>
      <c r="K16" s="86">
        <v>81000</v>
      </c>
      <c r="L16" s="86"/>
      <c r="M16" s="86"/>
      <c r="N16" s="86"/>
      <c r="O16" s="86"/>
      <c r="P16" s="86"/>
      <c r="Q16" s="86"/>
      <c r="R16" s="86"/>
      <c r="S16" s="86"/>
      <c r="T16" s="86"/>
      <c r="U16" s="86"/>
      <c r="V16" s="86"/>
      <c r="W16" s="86"/>
    </row>
    <row r="17" ht="21.75" customHeight="1" spans="1:23">
      <c r="A17" s="72" t="s">
        <v>275</v>
      </c>
      <c r="B17" s="72" t="s">
        <v>284</v>
      </c>
      <c r="C17" s="72" t="s">
        <v>285</v>
      </c>
      <c r="D17" s="72" t="s">
        <v>69</v>
      </c>
      <c r="E17" s="72" t="s">
        <v>107</v>
      </c>
      <c r="F17" s="72" t="s">
        <v>108</v>
      </c>
      <c r="G17" s="72" t="s">
        <v>248</v>
      </c>
      <c r="H17" s="72" t="s">
        <v>249</v>
      </c>
      <c r="I17" s="86">
        <v>80000</v>
      </c>
      <c r="J17" s="86">
        <v>80000</v>
      </c>
      <c r="K17" s="86">
        <v>80000</v>
      </c>
      <c r="L17" s="86"/>
      <c r="M17" s="86"/>
      <c r="N17" s="86"/>
      <c r="O17" s="86"/>
      <c r="P17" s="86"/>
      <c r="Q17" s="86"/>
      <c r="R17" s="86"/>
      <c r="S17" s="86"/>
      <c r="T17" s="86"/>
      <c r="U17" s="86"/>
      <c r="V17" s="86"/>
      <c r="W17" s="86"/>
    </row>
    <row r="18" ht="21.75" customHeight="1" spans="1:23">
      <c r="A18" s="72" t="s">
        <v>275</v>
      </c>
      <c r="B18" s="72" t="s">
        <v>284</v>
      </c>
      <c r="C18" s="72" t="s">
        <v>285</v>
      </c>
      <c r="D18" s="72" t="s">
        <v>69</v>
      </c>
      <c r="E18" s="72" t="s">
        <v>107</v>
      </c>
      <c r="F18" s="72" t="s">
        <v>108</v>
      </c>
      <c r="G18" s="72" t="s">
        <v>252</v>
      </c>
      <c r="H18" s="72" t="s">
        <v>253</v>
      </c>
      <c r="I18" s="86">
        <v>80000</v>
      </c>
      <c r="J18" s="86">
        <v>80000</v>
      </c>
      <c r="K18" s="86">
        <v>80000</v>
      </c>
      <c r="L18" s="86"/>
      <c r="M18" s="86"/>
      <c r="N18" s="86"/>
      <c r="O18" s="86"/>
      <c r="P18" s="86"/>
      <c r="Q18" s="86"/>
      <c r="R18" s="86"/>
      <c r="S18" s="86"/>
      <c r="T18" s="86"/>
      <c r="U18" s="86"/>
      <c r="V18" s="86"/>
      <c r="W18" s="86"/>
    </row>
    <row r="19" ht="21.75" customHeight="1" spans="1:23">
      <c r="A19" s="72" t="s">
        <v>275</v>
      </c>
      <c r="B19" s="72" t="s">
        <v>284</v>
      </c>
      <c r="C19" s="72" t="s">
        <v>285</v>
      </c>
      <c r="D19" s="72" t="s">
        <v>69</v>
      </c>
      <c r="E19" s="72" t="s">
        <v>107</v>
      </c>
      <c r="F19" s="72" t="s">
        <v>108</v>
      </c>
      <c r="G19" s="72" t="s">
        <v>280</v>
      </c>
      <c r="H19" s="72" t="s">
        <v>281</v>
      </c>
      <c r="I19" s="86">
        <v>80000</v>
      </c>
      <c r="J19" s="86">
        <v>80000</v>
      </c>
      <c r="K19" s="86">
        <v>80000</v>
      </c>
      <c r="L19" s="86"/>
      <c r="M19" s="86"/>
      <c r="N19" s="86"/>
      <c r="O19" s="86"/>
      <c r="P19" s="86"/>
      <c r="Q19" s="86"/>
      <c r="R19" s="86"/>
      <c r="S19" s="86"/>
      <c r="T19" s="86"/>
      <c r="U19" s="86"/>
      <c r="V19" s="86"/>
      <c r="W19" s="86"/>
    </row>
    <row r="20" ht="21.75" customHeight="1" spans="1:23">
      <c r="A20" s="72" t="s">
        <v>275</v>
      </c>
      <c r="B20" s="72" t="s">
        <v>284</v>
      </c>
      <c r="C20" s="72" t="s">
        <v>285</v>
      </c>
      <c r="D20" s="72" t="s">
        <v>69</v>
      </c>
      <c r="E20" s="72" t="s">
        <v>107</v>
      </c>
      <c r="F20" s="72" t="s">
        <v>108</v>
      </c>
      <c r="G20" s="72" t="s">
        <v>282</v>
      </c>
      <c r="H20" s="72" t="s">
        <v>283</v>
      </c>
      <c r="I20" s="86">
        <v>2150000</v>
      </c>
      <c r="J20" s="86">
        <v>2150000</v>
      </c>
      <c r="K20" s="86">
        <v>2150000</v>
      </c>
      <c r="L20" s="86"/>
      <c r="M20" s="86"/>
      <c r="N20" s="86"/>
      <c r="O20" s="86"/>
      <c r="P20" s="86"/>
      <c r="Q20" s="86"/>
      <c r="R20" s="86"/>
      <c r="S20" s="86"/>
      <c r="T20" s="86"/>
      <c r="U20" s="86"/>
      <c r="V20" s="86"/>
      <c r="W20" s="86"/>
    </row>
    <row r="21" ht="21.75" customHeight="1" spans="1:23">
      <c r="A21" s="72" t="s">
        <v>275</v>
      </c>
      <c r="B21" s="72" t="s">
        <v>284</v>
      </c>
      <c r="C21" s="72" t="s">
        <v>285</v>
      </c>
      <c r="D21" s="72" t="s">
        <v>69</v>
      </c>
      <c r="E21" s="72" t="s">
        <v>107</v>
      </c>
      <c r="F21" s="72" t="s">
        <v>108</v>
      </c>
      <c r="G21" s="72" t="s">
        <v>237</v>
      </c>
      <c r="H21" s="72" t="s">
        <v>238</v>
      </c>
      <c r="I21" s="86">
        <v>400000</v>
      </c>
      <c r="J21" s="86">
        <v>400000</v>
      </c>
      <c r="K21" s="86">
        <v>400000</v>
      </c>
      <c r="L21" s="86"/>
      <c r="M21" s="86"/>
      <c r="N21" s="86"/>
      <c r="O21" s="86"/>
      <c r="P21" s="86"/>
      <c r="Q21" s="86"/>
      <c r="R21" s="86"/>
      <c r="S21" s="86"/>
      <c r="T21" s="86"/>
      <c r="U21" s="86"/>
      <c r="V21" s="86"/>
      <c r="W21" s="86"/>
    </row>
    <row r="22" ht="21.75" customHeight="1" spans="1:23">
      <c r="A22" s="72" t="s">
        <v>275</v>
      </c>
      <c r="B22" s="72" t="s">
        <v>284</v>
      </c>
      <c r="C22" s="72" t="s">
        <v>285</v>
      </c>
      <c r="D22" s="72" t="s">
        <v>69</v>
      </c>
      <c r="E22" s="72" t="s">
        <v>107</v>
      </c>
      <c r="F22" s="72" t="s">
        <v>108</v>
      </c>
      <c r="G22" s="72" t="s">
        <v>256</v>
      </c>
      <c r="H22" s="72" t="s">
        <v>257</v>
      </c>
      <c r="I22" s="86">
        <v>50000</v>
      </c>
      <c r="J22" s="86">
        <v>50000</v>
      </c>
      <c r="K22" s="86">
        <v>50000</v>
      </c>
      <c r="L22" s="86"/>
      <c r="M22" s="86"/>
      <c r="N22" s="86"/>
      <c r="O22" s="86"/>
      <c r="P22" s="86"/>
      <c r="Q22" s="86"/>
      <c r="R22" s="86"/>
      <c r="S22" s="86"/>
      <c r="T22" s="86"/>
      <c r="U22" s="86"/>
      <c r="V22" s="86"/>
      <c r="W22" s="86"/>
    </row>
    <row r="23" ht="21.75" customHeight="1" spans="1:23">
      <c r="A23" s="72" t="s">
        <v>275</v>
      </c>
      <c r="B23" s="72" t="s">
        <v>286</v>
      </c>
      <c r="C23" s="72" t="s">
        <v>287</v>
      </c>
      <c r="D23" s="72" t="s">
        <v>69</v>
      </c>
      <c r="E23" s="72" t="s">
        <v>101</v>
      </c>
      <c r="F23" s="72" t="s">
        <v>102</v>
      </c>
      <c r="G23" s="72" t="s">
        <v>244</v>
      </c>
      <c r="H23" s="72" t="s">
        <v>245</v>
      </c>
      <c r="I23" s="86">
        <v>100000</v>
      </c>
      <c r="J23" s="86"/>
      <c r="K23" s="86"/>
      <c r="L23" s="86"/>
      <c r="M23" s="86"/>
      <c r="N23" s="86"/>
      <c r="O23" s="86"/>
      <c r="P23" s="86"/>
      <c r="Q23" s="86"/>
      <c r="R23" s="86">
        <v>100000</v>
      </c>
      <c r="S23" s="86"/>
      <c r="T23" s="86"/>
      <c r="U23" s="86"/>
      <c r="V23" s="86"/>
      <c r="W23" s="86">
        <v>100000</v>
      </c>
    </row>
    <row r="24" ht="21.75" customHeight="1" spans="1:23">
      <c r="A24" s="72" t="s">
        <v>288</v>
      </c>
      <c r="B24" s="72" t="s">
        <v>289</v>
      </c>
      <c r="C24" s="72" t="s">
        <v>290</v>
      </c>
      <c r="D24" s="72" t="s">
        <v>69</v>
      </c>
      <c r="E24" s="72" t="s">
        <v>105</v>
      </c>
      <c r="F24" s="72" t="s">
        <v>106</v>
      </c>
      <c r="G24" s="72" t="s">
        <v>278</v>
      </c>
      <c r="H24" s="72" t="s">
        <v>279</v>
      </c>
      <c r="I24" s="86">
        <v>190000</v>
      </c>
      <c r="J24" s="86">
        <v>190000</v>
      </c>
      <c r="K24" s="86">
        <v>190000</v>
      </c>
      <c r="L24" s="86"/>
      <c r="M24" s="86"/>
      <c r="N24" s="86"/>
      <c r="O24" s="86"/>
      <c r="P24" s="86"/>
      <c r="Q24" s="86"/>
      <c r="R24" s="86"/>
      <c r="S24" s="86"/>
      <c r="T24" s="86"/>
      <c r="U24" s="86"/>
      <c r="V24" s="86"/>
      <c r="W24" s="86"/>
    </row>
    <row r="25" ht="21.75" customHeight="1" spans="1:23">
      <c r="A25" s="72" t="s">
        <v>288</v>
      </c>
      <c r="B25" s="72" t="s">
        <v>289</v>
      </c>
      <c r="C25" s="72" t="s">
        <v>290</v>
      </c>
      <c r="D25" s="72" t="s">
        <v>69</v>
      </c>
      <c r="E25" s="72" t="s">
        <v>105</v>
      </c>
      <c r="F25" s="72" t="s">
        <v>106</v>
      </c>
      <c r="G25" s="72" t="s">
        <v>252</v>
      </c>
      <c r="H25" s="72" t="s">
        <v>253</v>
      </c>
      <c r="I25" s="86">
        <v>2000000</v>
      </c>
      <c r="J25" s="86">
        <v>2000000</v>
      </c>
      <c r="K25" s="86">
        <v>2000000</v>
      </c>
      <c r="L25" s="86"/>
      <c r="M25" s="86"/>
      <c r="N25" s="86"/>
      <c r="O25" s="86"/>
      <c r="P25" s="86"/>
      <c r="Q25" s="86"/>
      <c r="R25" s="86"/>
      <c r="S25" s="86"/>
      <c r="T25" s="86"/>
      <c r="U25" s="86"/>
      <c r="V25" s="86"/>
      <c r="W25" s="86"/>
    </row>
    <row r="26" ht="21.75" customHeight="1" spans="1:23">
      <c r="A26" s="72" t="s">
        <v>288</v>
      </c>
      <c r="B26" s="72" t="s">
        <v>291</v>
      </c>
      <c r="C26" s="72" t="s">
        <v>292</v>
      </c>
      <c r="D26" s="72" t="s">
        <v>69</v>
      </c>
      <c r="E26" s="72" t="s">
        <v>103</v>
      </c>
      <c r="F26" s="72" t="s">
        <v>104</v>
      </c>
      <c r="G26" s="72" t="s">
        <v>282</v>
      </c>
      <c r="H26" s="72" t="s">
        <v>283</v>
      </c>
      <c r="I26" s="86">
        <v>1141000</v>
      </c>
      <c r="J26" s="86">
        <v>1141000</v>
      </c>
      <c r="K26" s="86">
        <v>1141000</v>
      </c>
      <c r="L26" s="86"/>
      <c r="M26" s="86"/>
      <c r="N26" s="86"/>
      <c r="O26" s="86"/>
      <c r="P26" s="86"/>
      <c r="Q26" s="86"/>
      <c r="R26" s="86"/>
      <c r="S26" s="86"/>
      <c r="T26" s="86"/>
      <c r="U26" s="86"/>
      <c r="V26" s="86"/>
      <c r="W26" s="86"/>
    </row>
    <row r="27" ht="18.75" customHeight="1" spans="1:23">
      <c r="A27" s="34" t="s">
        <v>175</v>
      </c>
      <c r="B27" s="35"/>
      <c r="C27" s="35"/>
      <c r="D27" s="35"/>
      <c r="E27" s="35"/>
      <c r="F27" s="35"/>
      <c r="G27" s="35"/>
      <c r="H27" s="36"/>
      <c r="I27" s="86">
        <v>8100000</v>
      </c>
      <c r="J27" s="86">
        <v>8000000</v>
      </c>
      <c r="K27" s="86">
        <v>8000000</v>
      </c>
      <c r="L27" s="86"/>
      <c r="M27" s="86"/>
      <c r="N27" s="86"/>
      <c r="O27" s="86"/>
      <c r="P27" s="86"/>
      <c r="Q27" s="86"/>
      <c r="R27" s="86">
        <v>100000</v>
      </c>
      <c r="S27" s="86"/>
      <c r="T27" s="86"/>
      <c r="U27" s="86"/>
      <c r="V27" s="86"/>
      <c r="W27" s="86">
        <v>100000</v>
      </c>
    </row>
  </sheetData>
  <mergeCells count="28">
    <mergeCell ref="A2:W2"/>
    <mergeCell ref="A3:H3"/>
    <mergeCell ref="J4:M4"/>
    <mergeCell ref="N4:P4"/>
    <mergeCell ref="R4:W4"/>
    <mergeCell ref="A27:H2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6"/>
  <sheetViews>
    <sheetView showZeros="0" topLeftCell="A36" workbookViewId="0">
      <selection activeCell="E13" sqref="E13"/>
    </sheetView>
  </sheetViews>
  <sheetFormatPr defaultColWidth="9.13888888888889" defaultRowHeight="12" customHeight="1"/>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518518518519" customWidth="1"/>
  </cols>
  <sheetData>
    <row r="1" ht="18" customHeight="1" spans="1:10">
      <c r="J1" s="2" t="s">
        <v>293</v>
      </c>
    </row>
    <row r="2" ht="39.75" customHeight="1" spans="1:10">
      <c r="A2" s="68" t="str">
        <f>"2026"&amp;"年部门项目支出绩效目标表"</f>
        <v>2026年部门项目支出绩效目标表</v>
      </c>
      <c r="B2" s="3"/>
      <c r="C2" s="3"/>
      <c r="D2" s="3"/>
      <c r="E2" s="3"/>
      <c r="F2" s="69"/>
      <c r="G2" s="3"/>
      <c r="H2" s="69"/>
      <c r="I2" s="69"/>
      <c r="J2" s="3"/>
    </row>
    <row r="3" ht="17.25" customHeight="1" spans="1:10">
      <c r="A3" s="4" t="str">
        <f>"单位名称："&amp;"中国人民政治协商会议昆明市委员会办公室"</f>
        <v>单位名称：中国人民政治协商会议昆明市委员会办公室</v>
      </c>
    </row>
    <row r="4" ht="44.25" customHeight="1" spans="1:10">
      <c r="A4" s="70" t="s">
        <v>294</v>
      </c>
      <c r="B4" s="70" t="s">
        <v>295</v>
      </c>
      <c r="C4" s="70" t="s">
        <v>296</v>
      </c>
      <c r="D4" s="70" t="s">
        <v>297</v>
      </c>
      <c r="E4" s="70" t="s">
        <v>298</v>
      </c>
      <c r="F4" s="71" t="s">
        <v>299</v>
      </c>
      <c r="G4" s="70" t="s">
        <v>300</v>
      </c>
      <c r="H4" s="71" t="s">
        <v>301</v>
      </c>
      <c r="I4" s="71" t="s">
        <v>302</v>
      </c>
      <c r="J4" s="70" t="s">
        <v>303</v>
      </c>
    </row>
    <row r="5" ht="18.75" customHeight="1" spans="1:10">
      <c r="A5" s="135">
        <v>1</v>
      </c>
      <c r="B5" s="135">
        <v>2</v>
      </c>
      <c r="C5" s="135">
        <v>3</v>
      </c>
      <c r="D5" s="135">
        <v>4</v>
      </c>
      <c r="E5" s="135">
        <v>5</v>
      </c>
      <c r="F5" s="29">
        <v>6</v>
      </c>
      <c r="G5" s="135">
        <v>7</v>
      </c>
      <c r="H5" s="29">
        <v>8</v>
      </c>
      <c r="I5" s="29">
        <v>9</v>
      </c>
      <c r="J5" s="135">
        <v>10</v>
      </c>
    </row>
    <row r="6" ht="42" customHeight="1" spans="1:10">
      <c r="A6" s="30" t="s">
        <v>69</v>
      </c>
      <c r="B6" s="72"/>
      <c r="C6" s="72"/>
      <c r="D6" s="72"/>
      <c r="E6" s="54"/>
      <c r="F6" s="73"/>
      <c r="G6" s="54"/>
      <c r="H6" s="73"/>
      <c r="I6" s="73"/>
      <c r="J6" s="54"/>
    </row>
    <row r="7" ht="42" customHeight="1" spans="1:10">
      <c r="A7" s="136" t="s">
        <v>69</v>
      </c>
      <c r="B7" s="20"/>
      <c r="C7" s="20"/>
      <c r="D7" s="20"/>
      <c r="E7" s="30"/>
      <c r="F7" s="20"/>
      <c r="G7" s="30"/>
      <c r="H7" s="20"/>
      <c r="I7" s="20"/>
      <c r="J7" s="30"/>
    </row>
    <row r="8" ht="42" customHeight="1" spans="1:10">
      <c r="A8" s="137" t="s">
        <v>290</v>
      </c>
      <c r="B8" s="20" t="s">
        <v>304</v>
      </c>
      <c r="C8" s="20" t="s">
        <v>305</v>
      </c>
      <c r="D8" s="20" t="s">
        <v>306</v>
      </c>
      <c r="E8" s="30" t="s">
        <v>307</v>
      </c>
      <c r="F8" s="20" t="s">
        <v>308</v>
      </c>
      <c r="G8" s="30" t="s">
        <v>309</v>
      </c>
      <c r="H8" s="20" t="s">
        <v>310</v>
      </c>
      <c r="I8" s="20" t="s">
        <v>311</v>
      </c>
      <c r="J8" s="30" t="s">
        <v>312</v>
      </c>
    </row>
    <row r="9" ht="42" customHeight="1" spans="1:10">
      <c r="A9" s="137" t="s">
        <v>290</v>
      </c>
      <c r="B9" s="20" t="s">
        <v>304</v>
      </c>
      <c r="C9" s="20" t="s">
        <v>305</v>
      </c>
      <c r="D9" s="20" t="s">
        <v>306</v>
      </c>
      <c r="E9" s="30" t="s">
        <v>313</v>
      </c>
      <c r="F9" s="20" t="s">
        <v>314</v>
      </c>
      <c r="G9" s="30" t="s">
        <v>315</v>
      </c>
      <c r="H9" s="20" t="s">
        <v>316</v>
      </c>
      <c r="I9" s="20" t="s">
        <v>311</v>
      </c>
      <c r="J9" s="30" t="s">
        <v>317</v>
      </c>
    </row>
    <row r="10" ht="42" customHeight="1" spans="1:10">
      <c r="A10" s="137" t="s">
        <v>290</v>
      </c>
      <c r="B10" s="20" t="s">
        <v>304</v>
      </c>
      <c r="C10" s="20" t="s">
        <v>305</v>
      </c>
      <c r="D10" s="20" t="s">
        <v>306</v>
      </c>
      <c r="E10" s="30" t="s">
        <v>318</v>
      </c>
      <c r="F10" s="20" t="s">
        <v>314</v>
      </c>
      <c r="G10" s="30" t="s">
        <v>84</v>
      </c>
      <c r="H10" s="20" t="s">
        <v>319</v>
      </c>
      <c r="I10" s="20" t="s">
        <v>311</v>
      </c>
      <c r="J10" s="30" t="s">
        <v>320</v>
      </c>
    </row>
    <row r="11" ht="42" customHeight="1" spans="1:10">
      <c r="A11" s="137" t="s">
        <v>290</v>
      </c>
      <c r="B11" s="20" t="s">
        <v>304</v>
      </c>
      <c r="C11" s="20" t="s">
        <v>305</v>
      </c>
      <c r="D11" s="20" t="s">
        <v>321</v>
      </c>
      <c r="E11" s="30" t="s">
        <v>322</v>
      </c>
      <c r="F11" s="20" t="s">
        <v>314</v>
      </c>
      <c r="G11" s="30" t="s">
        <v>323</v>
      </c>
      <c r="H11" s="20" t="s">
        <v>324</v>
      </c>
      <c r="I11" s="20" t="s">
        <v>311</v>
      </c>
      <c r="J11" s="30" t="s">
        <v>325</v>
      </c>
    </row>
    <row r="12" ht="42" customHeight="1" spans="1:10">
      <c r="A12" s="137" t="s">
        <v>290</v>
      </c>
      <c r="B12" s="20" t="s">
        <v>304</v>
      </c>
      <c r="C12" s="20" t="s">
        <v>305</v>
      </c>
      <c r="D12" s="20" t="s">
        <v>326</v>
      </c>
      <c r="E12" s="30" t="s">
        <v>327</v>
      </c>
      <c r="F12" s="20" t="s">
        <v>308</v>
      </c>
      <c r="G12" s="30" t="s">
        <v>328</v>
      </c>
      <c r="H12" s="20" t="s">
        <v>324</v>
      </c>
      <c r="I12" s="20" t="s">
        <v>311</v>
      </c>
      <c r="J12" s="30" t="s">
        <v>329</v>
      </c>
    </row>
    <row r="13" ht="42" customHeight="1" spans="1:10">
      <c r="A13" s="137" t="s">
        <v>290</v>
      </c>
      <c r="B13" s="20" t="s">
        <v>304</v>
      </c>
      <c r="C13" s="20" t="s">
        <v>330</v>
      </c>
      <c r="D13" s="20" t="s">
        <v>331</v>
      </c>
      <c r="E13" s="30" t="s">
        <v>332</v>
      </c>
      <c r="F13" s="20" t="s">
        <v>314</v>
      </c>
      <c r="G13" s="30" t="s">
        <v>84</v>
      </c>
      <c r="H13" s="20" t="s">
        <v>333</v>
      </c>
      <c r="I13" s="20" t="s">
        <v>311</v>
      </c>
      <c r="J13" s="30" t="s">
        <v>334</v>
      </c>
    </row>
    <row r="14" ht="42" customHeight="1" spans="1:10">
      <c r="A14" s="137" t="s">
        <v>290</v>
      </c>
      <c r="B14" s="20" t="s">
        <v>304</v>
      </c>
      <c r="C14" s="20" t="s">
        <v>335</v>
      </c>
      <c r="D14" s="20" t="s">
        <v>336</v>
      </c>
      <c r="E14" s="30" t="s">
        <v>337</v>
      </c>
      <c r="F14" s="20" t="s">
        <v>314</v>
      </c>
      <c r="G14" s="30" t="s">
        <v>338</v>
      </c>
      <c r="H14" s="20" t="s">
        <v>324</v>
      </c>
      <c r="I14" s="20" t="s">
        <v>311</v>
      </c>
      <c r="J14" s="30" t="s">
        <v>339</v>
      </c>
    </row>
    <row r="15" ht="42" customHeight="1" spans="1:10">
      <c r="A15" s="137" t="s">
        <v>285</v>
      </c>
      <c r="B15" s="20" t="s">
        <v>340</v>
      </c>
      <c r="C15" s="20" t="s">
        <v>305</v>
      </c>
      <c r="D15" s="20" t="s">
        <v>306</v>
      </c>
      <c r="E15" s="30" t="s">
        <v>341</v>
      </c>
      <c r="F15" s="20" t="s">
        <v>314</v>
      </c>
      <c r="G15" s="30" t="s">
        <v>85</v>
      </c>
      <c r="H15" s="20" t="s">
        <v>310</v>
      </c>
      <c r="I15" s="20" t="s">
        <v>311</v>
      </c>
      <c r="J15" s="30" t="s">
        <v>342</v>
      </c>
    </row>
    <row r="16" ht="42" customHeight="1" spans="1:10">
      <c r="A16" s="137" t="s">
        <v>285</v>
      </c>
      <c r="B16" s="20" t="s">
        <v>340</v>
      </c>
      <c r="C16" s="20" t="s">
        <v>305</v>
      </c>
      <c r="D16" s="20" t="s">
        <v>306</v>
      </c>
      <c r="E16" s="30" t="s">
        <v>343</v>
      </c>
      <c r="F16" s="20" t="s">
        <v>314</v>
      </c>
      <c r="G16" s="30" t="s">
        <v>85</v>
      </c>
      <c r="H16" s="20" t="s">
        <v>344</v>
      </c>
      <c r="I16" s="20" t="s">
        <v>311</v>
      </c>
      <c r="J16" s="30" t="s">
        <v>345</v>
      </c>
    </row>
    <row r="17" ht="42" customHeight="1" spans="1:10">
      <c r="A17" s="137" t="s">
        <v>285</v>
      </c>
      <c r="B17" s="20" t="s">
        <v>340</v>
      </c>
      <c r="C17" s="20" t="s">
        <v>305</v>
      </c>
      <c r="D17" s="20" t="s">
        <v>306</v>
      </c>
      <c r="E17" s="30" t="s">
        <v>346</v>
      </c>
      <c r="F17" s="20" t="s">
        <v>314</v>
      </c>
      <c r="G17" s="30" t="s">
        <v>85</v>
      </c>
      <c r="H17" s="20" t="s">
        <v>344</v>
      </c>
      <c r="I17" s="20" t="s">
        <v>311</v>
      </c>
      <c r="J17" s="30" t="s">
        <v>347</v>
      </c>
    </row>
    <row r="18" ht="42" customHeight="1" spans="1:10">
      <c r="A18" s="137" t="s">
        <v>285</v>
      </c>
      <c r="B18" s="20" t="s">
        <v>340</v>
      </c>
      <c r="C18" s="20" t="s">
        <v>305</v>
      </c>
      <c r="D18" s="20" t="s">
        <v>306</v>
      </c>
      <c r="E18" s="30" t="s">
        <v>348</v>
      </c>
      <c r="F18" s="20" t="s">
        <v>314</v>
      </c>
      <c r="G18" s="30" t="s">
        <v>349</v>
      </c>
      <c r="H18" s="20" t="s">
        <v>350</v>
      </c>
      <c r="I18" s="20" t="s">
        <v>311</v>
      </c>
      <c r="J18" s="30" t="s">
        <v>351</v>
      </c>
    </row>
    <row r="19" ht="42" customHeight="1" spans="1:10">
      <c r="A19" s="137" t="s">
        <v>285</v>
      </c>
      <c r="B19" s="20" t="s">
        <v>340</v>
      </c>
      <c r="C19" s="20" t="s">
        <v>305</v>
      </c>
      <c r="D19" s="20" t="s">
        <v>306</v>
      </c>
      <c r="E19" s="30" t="s">
        <v>352</v>
      </c>
      <c r="F19" s="20" t="s">
        <v>314</v>
      </c>
      <c r="G19" s="30" t="s">
        <v>91</v>
      </c>
      <c r="H19" s="20" t="s">
        <v>350</v>
      </c>
      <c r="I19" s="20" t="s">
        <v>311</v>
      </c>
      <c r="J19" s="30" t="s">
        <v>353</v>
      </c>
    </row>
    <row r="20" ht="42" customHeight="1" spans="1:10">
      <c r="A20" s="137" t="s">
        <v>285</v>
      </c>
      <c r="B20" s="20" t="s">
        <v>340</v>
      </c>
      <c r="C20" s="20" t="s">
        <v>305</v>
      </c>
      <c r="D20" s="20" t="s">
        <v>306</v>
      </c>
      <c r="E20" s="30" t="s">
        <v>354</v>
      </c>
      <c r="F20" s="20" t="s">
        <v>314</v>
      </c>
      <c r="G20" s="30" t="s">
        <v>86</v>
      </c>
      <c r="H20" s="20" t="s">
        <v>350</v>
      </c>
      <c r="I20" s="20" t="s">
        <v>311</v>
      </c>
      <c r="J20" s="30" t="s">
        <v>355</v>
      </c>
    </row>
    <row r="21" ht="42" customHeight="1" spans="1:10">
      <c r="A21" s="137" t="s">
        <v>285</v>
      </c>
      <c r="B21" s="20" t="s">
        <v>340</v>
      </c>
      <c r="C21" s="20" t="s">
        <v>305</v>
      </c>
      <c r="D21" s="20" t="s">
        <v>306</v>
      </c>
      <c r="E21" s="30" t="s">
        <v>356</v>
      </c>
      <c r="F21" s="20" t="s">
        <v>314</v>
      </c>
      <c r="G21" s="30" t="s">
        <v>91</v>
      </c>
      <c r="H21" s="20" t="s">
        <v>350</v>
      </c>
      <c r="I21" s="20" t="s">
        <v>311</v>
      </c>
      <c r="J21" s="30" t="s">
        <v>357</v>
      </c>
    </row>
    <row r="22" ht="42" customHeight="1" spans="1:10">
      <c r="A22" s="137" t="s">
        <v>285</v>
      </c>
      <c r="B22" s="20" t="s">
        <v>340</v>
      </c>
      <c r="C22" s="20" t="s">
        <v>305</v>
      </c>
      <c r="D22" s="20" t="s">
        <v>306</v>
      </c>
      <c r="E22" s="30" t="s">
        <v>358</v>
      </c>
      <c r="F22" s="20" t="s">
        <v>314</v>
      </c>
      <c r="G22" s="30" t="s">
        <v>91</v>
      </c>
      <c r="H22" s="20" t="s">
        <v>350</v>
      </c>
      <c r="I22" s="20" t="s">
        <v>311</v>
      </c>
      <c r="J22" s="30" t="s">
        <v>359</v>
      </c>
    </row>
    <row r="23" ht="42" customHeight="1" spans="1:10">
      <c r="A23" s="137" t="s">
        <v>285</v>
      </c>
      <c r="B23" s="20" t="s">
        <v>340</v>
      </c>
      <c r="C23" s="20" t="s">
        <v>305</v>
      </c>
      <c r="D23" s="20" t="s">
        <v>306</v>
      </c>
      <c r="E23" s="30" t="s">
        <v>360</v>
      </c>
      <c r="F23" s="20" t="s">
        <v>314</v>
      </c>
      <c r="G23" s="30" t="s">
        <v>83</v>
      </c>
      <c r="H23" s="20" t="s">
        <v>361</v>
      </c>
      <c r="I23" s="20" t="s">
        <v>311</v>
      </c>
      <c r="J23" s="30" t="s">
        <v>362</v>
      </c>
    </row>
    <row r="24" ht="42" customHeight="1" spans="1:10">
      <c r="A24" s="137" t="s">
        <v>285</v>
      </c>
      <c r="B24" s="20" t="s">
        <v>340</v>
      </c>
      <c r="C24" s="20" t="s">
        <v>305</v>
      </c>
      <c r="D24" s="20" t="s">
        <v>321</v>
      </c>
      <c r="E24" s="30" t="s">
        <v>363</v>
      </c>
      <c r="F24" s="20" t="s">
        <v>314</v>
      </c>
      <c r="G24" s="30" t="s">
        <v>323</v>
      </c>
      <c r="H24" s="20" t="s">
        <v>324</v>
      </c>
      <c r="I24" s="20" t="s">
        <v>311</v>
      </c>
      <c r="J24" s="30" t="s">
        <v>364</v>
      </c>
    </row>
    <row r="25" ht="42" customHeight="1" spans="1:10">
      <c r="A25" s="137" t="s">
        <v>285</v>
      </c>
      <c r="B25" s="20" t="s">
        <v>340</v>
      </c>
      <c r="C25" s="20" t="s">
        <v>305</v>
      </c>
      <c r="D25" s="20" t="s">
        <v>321</v>
      </c>
      <c r="E25" s="30" t="s">
        <v>365</v>
      </c>
      <c r="F25" s="20" t="s">
        <v>314</v>
      </c>
      <c r="G25" s="30" t="s">
        <v>366</v>
      </c>
      <c r="H25" s="20" t="s">
        <v>324</v>
      </c>
      <c r="I25" s="20" t="s">
        <v>311</v>
      </c>
      <c r="J25" s="30" t="s">
        <v>367</v>
      </c>
    </row>
    <row r="26" ht="42" customHeight="1" spans="1:10">
      <c r="A26" s="137" t="s">
        <v>285</v>
      </c>
      <c r="B26" s="20" t="s">
        <v>340</v>
      </c>
      <c r="C26" s="20" t="s">
        <v>305</v>
      </c>
      <c r="D26" s="20" t="s">
        <v>321</v>
      </c>
      <c r="E26" s="30" t="s">
        <v>368</v>
      </c>
      <c r="F26" s="20" t="s">
        <v>308</v>
      </c>
      <c r="G26" s="30" t="s">
        <v>369</v>
      </c>
      <c r="H26" s="20" t="s">
        <v>324</v>
      </c>
      <c r="I26" s="20" t="s">
        <v>311</v>
      </c>
      <c r="J26" s="30" t="s">
        <v>370</v>
      </c>
    </row>
    <row r="27" ht="42" customHeight="1" spans="1:10">
      <c r="A27" s="137" t="s">
        <v>285</v>
      </c>
      <c r="B27" s="20" t="s">
        <v>340</v>
      </c>
      <c r="C27" s="20" t="s">
        <v>305</v>
      </c>
      <c r="D27" s="20" t="s">
        <v>326</v>
      </c>
      <c r="E27" s="30" t="s">
        <v>371</v>
      </c>
      <c r="F27" s="20" t="s">
        <v>372</v>
      </c>
      <c r="G27" s="30" t="s">
        <v>82</v>
      </c>
      <c r="H27" s="20" t="s">
        <v>373</v>
      </c>
      <c r="I27" s="20" t="s">
        <v>311</v>
      </c>
      <c r="J27" s="30" t="s">
        <v>374</v>
      </c>
    </row>
    <row r="28" ht="42" customHeight="1" spans="1:10">
      <c r="A28" s="137" t="s">
        <v>285</v>
      </c>
      <c r="B28" s="20" t="s">
        <v>340</v>
      </c>
      <c r="C28" s="20" t="s">
        <v>330</v>
      </c>
      <c r="D28" s="20" t="s">
        <v>331</v>
      </c>
      <c r="E28" s="30" t="s">
        <v>375</v>
      </c>
      <c r="F28" s="20" t="s">
        <v>314</v>
      </c>
      <c r="G28" s="30" t="s">
        <v>91</v>
      </c>
      <c r="H28" s="20" t="s">
        <v>324</v>
      </c>
      <c r="I28" s="20" t="s">
        <v>311</v>
      </c>
      <c r="J28" s="30" t="s">
        <v>376</v>
      </c>
    </row>
    <row r="29" ht="42" customHeight="1" spans="1:10">
      <c r="A29" s="137" t="s">
        <v>285</v>
      </c>
      <c r="B29" s="20" t="s">
        <v>340</v>
      </c>
      <c r="C29" s="20" t="s">
        <v>335</v>
      </c>
      <c r="D29" s="20" t="s">
        <v>336</v>
      </c>
      <c r="E29" s="30" t="s">
        <v>336</v>
      </c>
      <c r="F29" s="20" t="s">
        <v>314</v>
      </c>
      <c r="G29" s="30" t="s">
        <v>377</v>
      </c>
      <c r="H29" s="20" t="s">
        <v>324</v>
      </c>
      <c r="I29" s="20" t="s">
        <v>311</v>
      </c>
      <c r="J29" s="30" t="s">
        <v>378</v>
      </c>
    </row>
    <row r="30" ht="42" customHeight="1" spans="1:10">
      <c r="A30" s="137" t="s">
        <v>292</v>
      </c>
      <c r="B30" s="20" t="s">
        <v>379</v>
      </c>
      <c r="C30" s="20" t="s">
        <v>305</v>
      </c>
      <c r="D30" s="20" t="s">
        <v>306</v>
      </c>
      <c r="E30" s="30" t="s">
        <v>380</v>
      </c>
      <c r="F30" s="20" t="s">
        <v>314</v>
      </c>
      <c r="G30" s="30" t="s">
        <v>82</v>
      </c>
      <c r="H30" s="20" t="s">
        <v>381</v>
      </c>
      <c r="I30" s="20" t="s">
        <v>311</v>
      </c>
      <c r="J30" s="30" t="s">
        <v>382</v>
      </c>
    </row>
    <row r="31" ht="42" customHeight="1" spans="1:10">
      <c r="A31" s="137" t="s">
        <v>292</v>
      </c>
      <c r="B31" s="20" t="s">
        <v>379</v>
      </c>
      <c r="C31" s="20" t="s">
        <v>305</v>
      </c>
      <c r="D31" s="20" t="s">
        <v>321</v>
      </c>
      <c r="E31" s="30" t="s">
        <v>383</v>
      </c>
      <c r="F31" s="20" t="s">
        <v>308</v>
      </c>
      <c r="G31" s="30" t="s">
        <v>328</v>
      </c>
      <c r="H31" s="20" t="s">
        <v>324</v>
      </c>
      <c r="I31" s="20" t="s">
        <v>311</v>
      </c>
      <c r="J31" s="30" t="s">
        <v>384</v>
      </c>
    </row>
    <row r="32" ht="42" customHeight="1" spans="1:10">
      <c r="A32" s="137" t="s">
        <v>292</v>
      </c>
      <c r="B32" s="20" t="s">
        <v>379</v>
      </c>
      <c r="C32" s="20" t="s">
        <v>305</v>
      </c>
      <c r="D32" s="20" t="s">
        <v>326</v>
      </c>
      <c r="E32" s="30" t="s">
        <v>385</v>
      </c>
      <c r="F32" s="20" t="s">
        <v>372</v>
      </c>
      <c r="G32" s="30" t="s">
        <v>386</v>
      </c>
      <c r="H32" s="20" t="s">
        <v>387</v>
      </c>
      <c r="I32" s="20" t="s">
        <v>311</v>
      </c>
      <c r="J32" s="30" t="s">
        <v>388</v>
      </c>
    </row>
    <row r="33" ht="42" customHeight="1" spans="1:10">
      <c r="A33" s="137" t="s">
        <v>292</v>
      </c>
      <c r="B33" s="20" t="s">
        <v>379</v>
      </c>
      <c r="C33" s="20" t="s">
        <v>330</v>
      </c>
      <c r="D33" s="20" t="s">
        <v>331</v>
      </c>
      <c r="E33" s="30" t="s">
        <v>389</v>
      </c>
      <c r="F33" s="20" t="s">
        <v>314</v>
      </c>
      <c r="G33" s="30" t="s">
        <v>93</v>
      </c>
      <c r="H33" s="20" t="s">
        <v>390</v>
      </c>
      <c r="I33" s="20" t="s">
        <v>311</v>
      </c>
      <c r="J33" s="30" t="s">
        <v>391</v>
      </c>
    </row>
    <row r="34" ht="42" customHeight="1" spans="1:10">
      <c r="A34" s="137" t="s">
        <v>292</v>
      </c>
      <c r="B34" s="20" t="s">
        <v>379</v>
      </c>
      <c r="C34" s="20" t="s">
        <v>330</v>
      </c>
      <c r="D34" s="20" t="s">
        <v>392</v>
      </c>
      <c r="E34" s="30" t="s">
        <v>393</v>
      </c>
      <c r="F34" s="20" t="s">
        <v>314</v>
      </c>
      <c r="G34" s="30" t="s">
        <v>84</v>
      </c>
      <c r="H34" s="20" t="s">
        <v>373</v>
      </c>
      <c r="I34" s="20" t="s">
        <v>311</v>
      </c>
      <c r="J34" s="30" t="s">
        <v>394</v>
      </c>
    </row>
    <row r="35" ht="42" customHeight="1" spans="1:10">
      <c r="A35" s="137" t="s">
        <v>292</v>
      </c>
      <c r="B35" s="20" t="s">
        <v>379</v>
      </c>
      <c r="C35" s="20" t="s">
        <v>335</v>
      </c>
      <c r="D35" s="20" t="s">
        <v>336</v>
      </c>
      <c r="E35" s="30" t="s">
        <v>395</v>
      </c>
      <c r="F35" s="20" t="s">
        <v>314</v>
      </c>
      <c r="G35" s="30" t="s">
        <v>396</v>
      </c>
      <c r="H35" s="20" t="s">
        <v>324</v>
      </c>
      <c r="I35" s="20" t="s">
        <v>311</v>
      </c>
      <c r="J35" s="30" t="s">
        <v>397</v>
      </c>
    </row>
    <row r="36" ht="42" customHeight="1" spans="1:10">
      <c r="A36" s="137" t="s">
        <v>287</v>
      </c>
      <c r="B36" s="20" t="s">
        <v>398</v>
      </c>
      <c r="C36" s="20" t="s">
        <v>305</v>
      </c>
      <c r="D36" s="20" t="s">
        <v>306</v>
      </c>
      <c r="E36" s="30" t="s">
        <v>399</v>
      </c>
      <c r="F36" s="20" t="s">
        <v>308</v>
      </c>
      <c r="G36" s="30" t="s">
        <v>309</v>
      </c>
      <c r="H36" s="20" t="s">
        <v>400</v>
      </c>
      <c r="I36" s="20" t="s">
        <v>311</v>
      </c>
      <c r="J36" s="30" t="s">
        <v>401</v>
      </c>
    </row>
    <row r="37" ht="42" customHeight="1" spans="1:10">
      <c r="A37" s="137" t="s">
        <v>287</v>
      </c>
      <c r="B37" s="20" t="s">
        <v>398</v>
      </c>
      <c r="C37" s="20" t="s">
        <v>330</v>
      </c>
      <c r="D37" s="20" t="s">
        <v>331</v>
      </c>
      <c r="E37" s="30" t="s">
        <v>402</v>
      </c>
      <c r="F37" s="20" t="s">
        <v>308</v>
      </c>
      <c r="G37" s="30" t="s">
        <v>403</v>
      </c>
      <c r="H37" s="20"/>
      <c r="I37" s="20" t="s">
        <v>404</v>
      </c>
      <c r="J37" s="30" t="s">
        <v>405</v>
      </c>
    </row>
    <row r="38" ht="42" customHeight="1" spans="1:10">
      <c r="A38" s="137" t="s">
        <v>287</v>
      </c>
      <c r="B38" s="20" t="s">
        <v>398</v>
      </c>
      <c r="C38" s="20" t="s">
        <v>335</v>
      </c>
      <c r="D38" s="20" t="s">
        <v>336</v>
      </c>
      <c r="E38" s="30" t="s">
        <v>406</v>
      </c>
      <c r="F38" s="20" t="s">
        <v>314</v>
      </c>
      <c r="G38" s="30" t="s">
        <v>396</v>
      </c>
      <c r="H38" s="20" t="s">
        <v>324</v>
      </c>
      <c r="I38" s="20" t="s">
        <v>311</v>
      </c>
      <c r="J38" s="30" t="s">
        <v>407</v>
      </c>
    </row>
    <row r="39" ht="42" customHeight="1" spans="1:10">
      <c r="A39" s="137" t="s">
        <v>277</v>
      </c>
      <c r="B39" s="20" t="s">
        <v>408</v>
      </c>
      <c r="C39" s="20" t="s">
        <v>305</v>
      </c>
      <c r="D39" s="20" t="s">
        <v>306</v>
      </c>
      <c r="E39" s="30" t="s">
        <v>409</v>
      </c>
      <c r="F39" s="20" t="s">
        <v>314</v>
      </c>
      <c r="G39" s="30" t="s">
        <v>338</v>
      </c>
      <c r="H39" s="20" t="s">
        <v>324</v>
      </c>
      <c r="I39" s="20" t="s">
        <v>311</v>
      </c>
      <c r="J39" s="30" t="s">
        <v>410</v>
      </c>
    </row>
    <row r="40" ht="42" customHeight="1" spans="1:10">
      <c r="A40" s="137" t="s">
        <v>277</v>
      </c>
      <c r="B40" s="20" t="s">
        <v>408</v>
      </c>
      <c r="C40" s="20" t="s">
        <v>305</v>
      </c>
      <c r="D40" s="20" t="s">
        <v>306</v>
      </c>
      <c r="E40" s="30" t="s">
        <v>411</v>
      </c>
      <c r="F40" s="20" t="s">
        <v>314</v>
      </c>
      <c r="G40" s="30" t="s">
        <v>328</v>
      </c>
      <c r="H40" s="20" t="s">
        <v>400</v>
      </c>
      <c r="I40" s="20" t="s">
        <v>311</v>
      </c>
      <c r="J40" s="30" t="s">
        <v>412</v>
      </c>
    </row>
    <row r="41" ht="42" customHeight="1" spans="1:10">
      <c r="A41" s="137" t="s">
        <v>277</v>
      </c>
      <c r="B41" s="20" t="s">
        <v>408</v>
      </c>
      <c r="C41" s="20" t="s">
        <v>305</v>
      </c>
      <c r="D41" s="20" t="s">
        <v>306</v>
      </c>
      <c r="E41" s="30" t="s">
        <v>413</v>
      </c>
      <c r="F41" s="20" t="s">
        <v>314</v>
      </c>
      <c r="G41" s="30" t="s">
        <v>414</v>
      </c>
      <c r="H41" s="20" t="s">
        <v>324</v>
      </c>
      <c r="I41" s="20" t="s">
        <v>311</v>
      </c>
      <c r="J41" s="30" t="s">
        <v>415</v>
      </c>
    </row>
    <row r="42" ht="42" customHeight="1" spans="1:10">
      <c r="A42" s="137" t="s">
        <v>277</v>
      </c>
      <c r="B42" s="20" t="s">
        <v>408</v>
      </c>
      <c r="C42" s="20" t="s">
        <v>305</v>
      </c>
      <c r="D42" s="20" t="s">
        <v>321</v>
      </c>
      <c r="E42" s="30" t="s">
        <v>416</v>
      </c>
      <c r="F42" s="20" t="s">
        <v>372</v>
      </c>
      <c r="G42" s="30" t="s">
        <v>309</v>
      </c>
      <c r="H42" s="20" t="s">
        <v>324</v>
      </c>
      <c r="I42" s="20" t="s">
        <v>311</v>
      </c>
      <c r="J42" s="30" t="s">
        <v>417</v>
      </c>
    </row>
    <row r="43" ht="42" customHeight="1" spans="1:10">
      <c r="A43" s="137" t="s">
        <v>277</v>
      </c>
      <c r="B43" s="20" t="s">
        <v>408</v>
      </c>
      <c r="C43" s="20" t="s">
        <v>305</v>
      </c>
      <c r="D43" s="20" t="s">
        <v>321</v>
      </c>
      <c r="E43" s="30" t="s">
        <v>418</v>
      </c>
      <c r="F43" s="20" t="s">
        <v>372</v>
      </c>
      <c r="G43" s="30" t="s">
        <v>86</v>
      </c>
      <c r="H43" s="20" t="s">
        <v>324</v>
      </c>
      <c r="I43" s="20" t="s">
        <v>311</v>
      </c>
      <c r="J43" s="30" t="s">
        <v>419</v>
      </c>
    </row>
    <row r="44" ht="42" customHeight="1" spans="1:10">
      <c r="A44" s="137" t="s">
        <v>277</v>
      </c>
      <c r="B44" s="20" t="s">
        <v>408</v>
      </c>
      <c r="C44" s="20" t="s">
        <v>305</v>
      </c>
      <c r="D44" s="20" t="s">
        <v>326</v>
      </c>
      <c r="E44" s="30" t="s">
        <v>420</v>
      </c>
      <c r="F44" s="20" t="s">
        <v>372</v>
      </c>
      <c r="G44" s="30" t="s">
        <v>83</v>
      </c>
      <c r="H44" s="20" t="s">
        <v>421</v>
      </c>
      <c r="I44" s="20" t="s">
        <v>311</v>
      </c>
      <c r="J44" s="30" t="s">
        <v>422</v>
      </c>
    </row>
    <row r="45" ht="42" customHeight="1" spans="1:10">
      <c r="A45" s="137" t="s">
        <v>277</v>
      </c>
      <c r="B45" s="20" t="s">
        <v>408</v>
      </c>
      <c r="C45" s="20" t="s">
        <v>330</v>
      </c>
      <c r="D45" s="20" t="s">
        <v>423</v>
      </c>
      <c r="E45" s="30" t="s">
        <v>424</v>
      </c>
      <c r="F45" s="20" t="s">
        <v>372</v>
      </c>
      <c r="G45" s="30" t="s">
        <v>425</v>
      </c>
      <c r="H45" s="20" t="s">
        <v>426</v>
      </c>
      <c r="I45" s="20" t="s">
        <v>311</v>
      </c>
      <c r="J45" s="30" t="s">
        <v>427</v>
      </c>
    </row>
    <row r="46" ht="42" customHeight="1" spans="1:10">
      <c r="A46" s="137" t="s">
        <v>277</v>
      </c>
      <c r="B46" s="20" t="s">
        <v>408</v>
      </c>
      <c r="C46" s="20" t="s">
        <v>335</v>
      </c>
      <c r="D46" s="20" t="s">
        <v>336</v>
      </c>
      <c r="E46" s="30" t="s">
        <v>395</v>
      </c>
      <c r="F46" s="20" t="s">
        <v>314</v>
      </c>
      <c r="G46" s="30" t="s">
        <v>396</v>
      </c>
      <c r="H46" s="20" t="s">
        <v>324</v>
      </c>
      <c r="I46" s="20" t="s">
        <v>404</v>
      </c>
      <c r="J46" s="30" t="s">
        <v>428</v>
      </c>
    </row>
  </sheetData>
  <mergeCells count="12">
    <mergeCell ref="A2:J2"/>
    <mergeCell ref="A3:H3"/>
    <mergeCell ref="A8:A14"/>
    <mergeCell ref="A15:A29"/>
    <mergeCell ref="A30:A35"/>
    <mergeCell ref="A36:A38"/>
    <mergeCell ref="A39:A46"/>
    <mergeCell ref="B8:B14"/>
    <mergeCell ref="B15:B29"/>
    <mergeCell ref="B30:B35"/>
    <mergeCell ref="B36:B38"/>
    <mergeCell ref="B39:B46"/>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刘婧</cp:lastModifiedBy>
  <dcterms:created xsi:type="dcterms:W3CDTF">2026-02-09T04:37:00Z</dcterms:created>
  <dcterms:modified xsi:type="dcterms:W3CDTF">2026-02-12T08:39:58Z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60EE437CF2E8411C9043B35440405936_12</vt:lpwstr>
  </property>
  <property fmtid="{D5CDD505-2E9C-101B-9397-08002B2CF9AE}" pid="3" name="KSOProductBuildVer">
    <vt:lpwstr>2052-12.1.0.25225</vt:lpwstr>
  </property>
  <property fmtid="{D5CDD505-2E9C-101B-9397-08002B2CF9AE}" pid="4" name="CalculationRule">
    <vt:i4>0</vt:i4>
  </property>
</Properties>
</file>